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Project\absensi\web\"/>
    </mc:Choice>
  </mc:AlternateContent>
  <bookViews>
    <workbookView xWindow="0" yWindow="0" windowWidth="20490" windowHeight="6915"/>
  </bookViews>
  <sheets>
    <sheet name="Data" sheetId="1" r:id="rId1"/>
    <sheet name="K_1" sheetId="2" r:id="rId2"/>
    <sheet name="K_2" sheetId="3" r:id="rId3"/>
    <sheet name="K_3" sheetId="4" r:id="rId4"/>
    <sheet name="K_4" sheetId="5" r:id="rId5"/>
    <sheet name="K_5" sheetId="6" r:id="rId6"/>
  </sheets>
  <calcPr calcId="162913"/>
</workbook>
</file>

<file path=xl/calcChain.xml><?xml version="1.0" encoding="utf-8"?>
<calcChain xmlns="http://schemas.openxmlformats.org/spreadsheetml/2006/main">
  <c r="Z40" i="6" l="1"/>
  <c r="AT14" i="1" s="1"/>
  <c r="Y40" i="6"/>
  <c r="X40" i="6"/>
  <c r="W40" i="6"/>
  <c r="Z40" i="5"/>
  <c r="Y40" i="5"/>
  <c r="X40" i="5"/>
  <c r="W40" i="5"/>
  <c r="Z40" i="4"/>
  <c r="AT12" i="1" s="1"/>
  <c r="Y40" i="4"/>
  <c r="X40" i="4"/>
  <c r="W40" i="4"/>
  <c r="Z40" i="3"/>
  <c r="AT11" i="1" s="1"/>
  <c r="Y40" i="3"/>
  <c r="X40" i="3"/>
  <c r="W40" i="3"/>
  <c r="Z40" i="2"/>
  <c r="AT10" i="1" s="1"/>
  <c r="Y40" i="2"/>
  <c r="X40" i="2"/>
  <c r="W40" i="2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S14" i="1"/>
  <c r="AR14" i="1"/>
  <c r="AQ14" i="1"/>
  <c r="AO14" i="1"/>
  <c r="AN14" i="1"/>
  <c r="AM14" i="1"/>
  <c r="AL14" i="1"/>
  <c r="AK14" i="1"/>
  <c r="AJ14" i="1"/>
  <c r="AT13" i="1"/>
  <c r="AS13" i="1"/>
  <c r="AR13" i="1"/>
  <c r="AQ13" i="1"/>
  <c r="AO13" i="1"/>
  <c r="AN13" i="1"/>
  <c r="AM13" i="1"/>
  <c r="AL13" i="1"/>
  <c r="AK13" i="1"/>
  <c r="AJ13" i="1"/>
  <c r="AS12" i="1"/>
  <c r="AR12" i="1"/>
  <c r="AQ12" i="1"/>
  <c r="AO12" i="1"/>
  <c r="AN12" i="1"/>
  <c r="AM12" i="1"/>
  <c r="AL12" i="1"/>
  <c r="AK12" i="1"/>
  <c r="AJ12" i="1"/>
  <c r="AS11" i="1"/>
  <c r="AR11" i="1"/>
  <c r="AQ11" i="1"/>
  <c r="AO11" i="1"/>
  <c r="AN11" i="1"/>
  <c r="AM11" i="1"/>
  <c r="AL11" i="1"/>
  <c r="AK11" i="1"/>
  <c r="AJ11" i="1"/>
  <c r="AS10" i="1"/>
  <c r="AR10" i="1"/>
  <c r="AQ10" i="1"/>
  <c r="AO10" i="1"/>
  <c r="AN10" i="1"/>
  <c r="AM10" i="1"/>
  <c r="AL10" i="1"/>
  <c r="AK10" i="1"/>
  <c r="AJ10" i="1"/>
  <c r="AP10" i="1" s="1"/>
  <c r="AP11" i="1" l="1"/>
  <c r="AP14" i="1"/>
  <c r="H21" i="1"/>
  <c r="P21" i="1"/>
  <c r="X21" i="1"/>
  <c r="AF21" i="1"/>
  <c r="AP12" i="1"/>
  <c r="E21" i="1"/>
  <c r="I21" i="1"/>
  <c r="M21" i="1"/>
  <c r="Q21" i="1"/>
  <c r="U21" i="1"/>
  <c r="Y21" i="1"/>
  <c r="AC21" i="1"/>
  <c r="AG21" i="1"/>
  <c r="G21" i="1"/>
  <c r="K21" i="1"/>
  <c r="O21" i="1"/>
  <c r="S21" i="1"/>
  <c r="W21" i="1"/>
  <c r="AA21" i="1"/>
  <c r="AE21" i="1"/>
  <c r="AI21" i="1"/>
  <c r="AP13" i="1"/>
  <c r="L21" i="1"/>
  <c r="T21" i="1"/>
  <c r="AB21" i="1"/>
  <c r="F21" i="1"/>
  <c r="J21" i="1"/>
  <c r="N21" i="1"/>
  <c r="R21" i="1"/>
  <c r="V21" i="1"/>
  <c r="Z21" i="1"/>
  <c r="AD21" i="1"/>
  <c r="AH21" i="1"/>
</calcChain>
</file>

<file path=xl/sharedStrings.xml><?xml version="1.0" encoding="utf-8"?>
<sst xmlns="http://schemas.openxmlformats.org/spreadsheetml/2006/main" count="2018" uniqueCount="209">
  <si>
    <t>Rekapitulasi Absensi Normal</t>
  </si>
  <si>
    <t>Absensi Online</t>
  </si>
  <si>
    <t>Tanggal 1 Juli 2022 s/d 31 Juli 2022</t>
  </si>
  <si>
    <t>Klik pada nomor urut di kolom B untuk melihat detail absensi tiap pengguna</t>
  </si>
  <si>
    <t>No.</t>
  </si>
  <si>
    <t>Nama Lengkap</t>
  </si>
  <si>
    <t>No. Handphone</t>
  </si>
  <si>
    <t>Juli 2022</t>
  </si>
  <si>
    <t>Total</t>
  </si>
  <si>
    <t>Jumlah</t>
  </si>
  <si>
    <t>Lama Masuk</t>
  </si>
  <si>
    <t>Lama Istirahat</t>
  </si>
  <si>
    <t>Overtime Pulang</t>
  </si>
  <si>
    <t>Overtime Dtg &amp; Plg</t>
  </si>
  <si>
    <t>Hadir</t>
  </si>
  <si>
    <t>Dinas</t>
  </si>
  <si>
    <t>Cuti</t>
  </si>
  <si>
    <t>Izin</t>
  </si>
  <si>
    <t>Sakit</t>
  </si>
  <si>
    <t>Alpha</t>
  </si>
  <si>
    <t>A</t>
  </si>
  <si>
    <t>H</t>
  </si>
  <si>
    <t>I</t>
  </si>
  <si>
    <t>TOTAL</t>
  </si>
  <si>
    <t>Detail Absensi Normal</t>
  </si>
  <si>
    <t>No</t>
  </si>
  <si>
    <t>Hari</t>
  </si>
  <si>
    <t>Tanggal</t>
  </si>
  <si>
    <t>Jenis Absensi</t>
  </si>
  <si>
    <t>Status Absensi</t>
  </si>
  <si>
    <t>Datang</t>
  </si>
  <si>
    <t>Pulang</t>
  </si>
  <si>
    <t>Jadwal</t>
  </si>
  <si>
    <t>Aktual</t>
  </si>
  <si>
    <t>Status</t>
  </si>
  <si>
    <t>Lokasi</t>
  </si>
  <si>
    <t>Posisi</t>
  </si>
  <si>
    <t>Jarak (m)</t>
  </si>
  <si>
    <t>Browser</t>
  </si>
  <si>
    <t>Keterangan</t>
  </si>
  <si>
    <t>Jumat</t>
  </si>
  <si>
    <t>2022-07-01</t>
  </si>
  <si>
    <t>Absensi &amp; geolocation &amp; face recognition (datang &amp; pulang)</t>
  </si>
  <si>
    <t>09:00</t>
  </si>
  <si>
    <t>-</t>
  </si>
  <si>
    <t>16:00</t>
  </si>
  <si>
    <t>Sabtu</t>
  </si>
  <si>
    <t>2022-07-02</t>
  </si>
  <si>
    <t>14:00</t>
  </si>
  <si>
    <t>Minggu</t>
  </si>
  <si>
    <t>2022-07-03</t>
  </si>
  <si>
    <t>Senin</t>
  </si>
  <si>
    <t>2022-07-04</t>
  </si>
  <si>
    <t>Selasa</t>
  </si>
  <si>
    <t>2022-07-05</t>
  </si>
  <si>
    <t>Rabu</t>
  </si>
  <si>
    <t>2022-07-06</t>
  </si>
  <si>
    <t>Kamis</t>
  </si>
  <si>
    <t>2022-07-07</t>
  </si>
  <si>
    <t>07:50</t>
  </si>
  <si>
    <t>Ontime</t>
  </si>
  <si>
    <t>Workshop</t>
  </si>
  <si>
    <t>Luar lokasi</t>
  </si>
  <si>
    <t>Mozilla/5.0 (Linux; U; Android 10; in-id; CPH1931 Build/QKQ1.200209.002) AppleWebKit/537.36 (KHTML, like Gecko) Chrome/91.0.4472.88 Mobile Safari/537.36 HeyTapBrowser/45.8.6.1</t>
  </si>
  <si>
    <t>Tidak Pulang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</si>
  <si>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</si>
  <si>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</si>
  <si>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</si>
  <si>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</si>
  <si>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</si>
  <si>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</si>
  <si>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</si>
  <si>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08:08</t>
  </si>
  <si>
    <t>Di lokasi</t>
  </si>
  <si>
    <t>17:53</t>
  </si>
  <si>
    <t>2022-07-15</t>
  </si>
  <si>
    <t>19:36</t>
  </si>
  <si>
    <t>2022-07-16</t>
  </si>
  <si>
    <t>08:20</t>
  </si>
  <si>
    <t>18:37</t>
  </si>
  <si>
    <t>2022-07-17</t>
  </si>
  <si>
    <t>2022-07-18</t>
  </si>
  <si>
    <t>08:09</t>
  </si>
  <si>
    <t>18:54</t>
  </si>
  <si>
    <t>2022-07-19</t>
  </si>
  <si>
    <t>06:40</t>
  </si>
  <si>
    <t>18:38</t>
  </si>
  <si>
    <t>Kantor</t>
  </si>
  <si>
    <t>2022-07-20</t>
  </si>
  <si>
    <t>08:13</t>
  </si>
  <si>
    <t>17:41</t>
  </si>
  <si>
    <t>2022-07-21</t>
  </si>
  <si>
    <t>09:51</t>
  </si>
  <si>
    <t>Telat</t>
  </si>
  <si>
    <t>Cari tempat vaksin boster</t>
  </si>
  <si>
    <t>2022-07-22</t>
  </si>
  <si>
    <t>07:13</t>
  </si>
  <si>
    <t>2022-07-23</t>
  </si>
  <si>
    <t>05:58</t>
  </si>
  <si>
    <t>Beda 1 jam dengan palu</t>
  </si>
  <si>
    <t>17:20</t>
  </si>
  <si>
    <t>2022-07-24</t>
  </si>
  <si>
    <t>2022-07-25</t>
  </si>
  <si>
    <t>06:37</t>
  </si>
  <si>
    <t>2022-07-26</t>
  </si>
  <si>
    <t>07:58</t>
  </si>
  <si>
    <t>2022-07-27</t>
  </si>
  <si>
    <t>07:45</t>
  </si>
  <si>
    <t>17:00</t>
  </si>
  <si>
    <t>17:01</t>
  </si>
  <si>
    <t>2022-07-28</t>
  </si>
  <si>
    <t>07:52</t>
  </si>
  <si>
    <t>2022-07-29</t>
  </si>
  <si>
    <t>08:01</t>
  </si>
  <si>
    <t>2022-07-30</t>
  </si>
  <si>
    <t>2022-07-31</t>
  </si>
  <si>
    <t>08:05</t>
  </si>
  <si>
    <t>Mozilla/5.0 (Linux; Android 11; SAMSUNG SM-A127F) AppleWebKit/537.36 (KHTML, like Gecko) SamsungBrowser/16.2 Chrome/92.0.4515.166 Mobile Safari/537.36</t>
  </si>
  <si>
    <t>17:11</t>
  </si>
  <si>
    <t>09:05</t>
  </si>
  <si>
    <t>17:12</t>
  </si>
  <si>
    <t>09:04</t>
  </si>
  <si>
    <t>08:52</t>
  </si>
  <si>
    <t>17:06</t>
  </si>
  <si>
    <t>Mozilla/5.0 (Linux; Android 12; SAMSUNG SM-A127F) AppleWebKit/537.36 (KHTML, like Gecko) SamsungBrowser/17.0 Chrome/96.0.4664.104 Mobile Safari/537.36</t>
  </si>
  <si>
    <t>08:51</t>
  </si>
  <si>
    <t>08:53</t>
  </si>
  <si>
    <t>08:48</t>
  </si>
  <si>
    <t>08:55</t>
  </si>
  <si>
    <t>09:01</t>
  </si>
  <si>
    <t>17:16</t>
  </si>
  <si>
    <t>09:07</t>
  </si>
  <si>
    <t>17:09</t>
  </si>
  <si>
    <t>08:43</t>
  </si>
  <si>
    <t>17:08</t>
  </si>
  <si>
    <t>08:46</t>
  </si>
  <si>
    <t>09:09</t>
  </si>
  <si>
    <t>08:45</t>
  </si>
  <si>
    <t>08:50</t>
  </si>
  <si>
    <t>08:17</t>
  </si>
  <si>
    <t>Mozilla/5.0 (Linux; Android 11; SM-A125F) AppleWebKit/537.36 (KHTML, like Gecko) Chrome/102.0.0.0 Mobile Safari/537.36</t>
  </si>
  <si>
    <t>09:16</t>
  </si>
  <si>
    <t>09:06</t>
  </si>
  <si>
    <t>Mozilla/5.0 (Linux; Android 11; SM-A125F) AppleWebKit/537.36 (KHTML, like Gecko) Chrome/103.0.0.0 Mobile Safari/537.36</t>
  </si>
  <si>
    <t>09:11</t>
  </si>
  <si>
    <t>17:05</t>
  </si>
  <si>
    <t>17:10</t>
  </si>
  <si>
    <t>09:10</t>
  </si>
  <si>
    <t>17:04</t>
  </si>
  <si>
    <t>21:21</t>
  </si>
  <si>
    <t>09:13</t>
  </si>
  <si>
    <t>17:07</t>
  </si>
  <si>
    <t>17:03</t>
  </si>
  <si>
    <t>09:15</t>
  </si>
  <si>
    <t>09:38</t>
  </si>
  <si>
    <t>08:21</t>
  </si>
  <si>
    <t>08:16</t>
  </si>
  <si>
    <t>08:18</t>
  </si>
  <si>
    <t>Mozilla/5.0 (Linux; Android 8.1.0; vivo 1724 Build/OPM1.171019.011; wv) AppleWebKit/537.36 (KHTML, like Gecko) Version/4.0 Chrome/87.0.4280.141 Mobile Safari/537.36 VivoBrowser/8.6.1.0</t>
  </si>
  <si>
    <t>08:00</t>
  </si>
  <si>
    <t>17:14</t>
  </si>
  <si>
    <t>07:59</t>
  </si>
  <si>
    <t>18:31</t>
  </si>
  <si>
    <t>15:25</t>
  </si>
  <si>
    <t>07:43</t>
  </si>
  <si>
    <t>17:24</t>
  </si>
  <si>
    <t>17:02</t>
  </si>
  <si>
    <t>Mozilla/5.0 (Linux; Android 8.1.0; vivo 1724 Build/OPM1.171019.011; wv) AppleWebKit/537.36 (KHTML, like Gecko) Version/4.0 Chrome/87.0.4280.141 Mobile Safari/537.36 VivoBrowser/8.7.0.2</t>
  </si>
  <si>
    <t>17:31</t>
  </si>
  <si>
    <t>10:19</t>
  </si>
  <si>
    <t>ijin vaksin boster dulu</t>
  </si>
  <si>
    <t>07:38</t>
  </si>
  <si>
    <t>08:10</t>
  </si>
  <si>
    <t>07:49</t>
  </si>
  <si>
    <t>07:14</t>
  </si>
  <si>
    <t>Mozilla/5.0 (Linux; Android 11; Infinix X6812B) AppleWebKit/537.36 (KHTML, like Gecko) Chrome/102.0.0.0 Mobile Safari/537.36</t>
  </si>
  <si>
    <t>07:51</t>
  </si>
  <si>
    <t>07:44</t>
  </si>
  <si>
    <t>16:48</t>
  </si>
  <si>
    <t>07:40</t>
  </si>
  <si>
    <t>16:33</t>
  </si>
  <si>
    <t>16:32</t>
  </si>
  <si>
    <t>Mozilla/5.0 (Linux; Android 11; Infinix X6812B) AppleWebKit/537.36 (KHTML, like Gecko) Chrome/103.0.0.0 Mobile Safari/537.36</t>
  </si>
  <si>
    <t>07:36</t>
  </si>
  <si>
    <t>16:37</t>
  </si>
  <si>
    <t>07:35</t>
  </si>
  <si>
    <t>07:53</t>
  </si>
  <si>
    <t>08:02</t>
  </si>
  <si>
    <t>07:56</t>
  </si>
  <si>
    <t>07:54</t>
  </si>
  <si>
    <t>16:34</t>
  </si>
  <si>
    <t>07:33</t>
  </si>
  <si>
    <t>17:19</t>
  </si>
  <si>
    <t>07:37</t>
  </si>
  <si>
    <t>ABDUL</t>
  </si>
  <si>
    <t>BUDI</t>
  </si>
  <si>
    <t>CIPTA</t>
  </si>
  <si>
    <t>DENI</t>
  </si>
  <si>
    <t>ELANG</t>
  </si>
  <si>
    <t>Nama Lengkap : ABDUL</t>
  </si>
  <si>
    <t>No. Handphone : 08123456</t>
  </si>
  <si>
    <t>Nama Lengkap : BUDI</t>
  </si>
  <si>
    <t>No. Handphone : 08123457</t>
  </si>
  <si>
    <t>No. Handphone : 08123458</t>
  </si>
  <si>
    <t>Nama Lengkap : DENI</t>
  </si>
  <si>
    <t>Nama Lengkap : CIPTA</t>
  </si>
  <si>
    <t>No. Handphone : 08123459</t>
  </si>
  <si>
    <t>No. Handphone : 08123450</t>
  </si>
  <si>
    <t>Nama Lengkap : ELANG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</si>
</sst>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[h]:mm"/>
  </numFmts>
  <fonts count="4" x14ac:knownFonts="1">
    <font>
      <sz val="10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BBBBB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1" xfId="0" applyFill="1" applyBorder="1"/>
    <xf numFmtId="164" fontId="0" fillId="0" borderId="1" xfId="0" applyNumberFormat="1" applyBorder="1"/>
    <xf numFmtId="20" fontId="0" fillId="0" borderId="1" xfId="0" applyNumberFormat="1" applyBorder="1"/>
    <xf numFmtId="164" fontId="0" fillId="2" borderId="1" xfId="0" applyNumberFormat="1" applyFill="1" applyBorder="1"/>
    <xf numFmtId="20" fontId="0" fillId="2" borderId="1" xfId="0" applyNumberFormat="1" applyFill="1" applyBorder="1"/>
    <xf numFmtId="0" fontId="0" fillId="0" borderId="2" xfId="0" applyBorder="1"/>
    <xf numFmtId="0" fontId="0" fillId="0" borderId="8" xfId="0" applyBorder="1"/>
    <xf numFmtId="0" fontId="0" fillId="2" borderId="8" xfId="0" applyFill="1" applyBorder="1"/>
    <xf numFmtId="0" fontId="0" fillId="2" borderId="3" xfId="0" applyFill="1" applyBorder="1"/>
    <xf numFmtId="164" fontId="0" fillId="0" borderId="4" xfId="0" applyNumberFormat="1" applyBorder="1"/>
    <xf numFmtId="20" fontId="0" fillId="0" borderId="4" xfId="0" applyNumberFormat="1" applyBorder="1"/>
    <xf numFmtId="0" fontId="0" fillId="2" borderId="5" xfId="0" applyFill="1" applyBorder="1"/>
    <xf numFmtId="164" fontId="0" fillId="2" borderId="5" xfId="0" applyNumberFormat="1" applyFill="1" applyBorder="1"/>
    <xf numFmtId="20" fontId="0" fillId="2" borderId="5" xfId="0" applyNumberFormat="1" applyFill="1" applyBorder="1"/>
    <xf numFmtId="20" fontId="0" fillId="0" borderId="6" xfId="0" applyNumberFormat="1" applyBorder="1"/>
    <xf numFmtId="20" fontId="0" fillId="0" borderId="9" xfId="0" applyNumberFormat="1" applyBorder="1"/>
    <xf numFmtId="20" fontId="0" fillId="2" borderId="9" xfId="0" applyNumberFormat="1" applyFill="1" applyBorder="1"/>
    <xf numFmtId="20" fontId="0" fillId="2" borderId="7" xfId="0" applyNumberFormat="1" applyFill="1" applyBorder="1"/>
    <xf numFmtId="165" fontId="0" fillId="0" borderId="1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0" fontId="0" fillId="0" borderId="1" xfId="0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/>
    <xf numFmtId="0" fontId="0" fillId="0" borderId="4" xfId="0" applyBorder="1" applyAlignment="1">
      <alignment horizontal="center" vertical="center"/>
    </xf>
    <xf numFmtId="0" fontId="0" fillId="2" borderId="4" xfId="0" applyFill="1" applyBorder="1"/>
    <xf numFmtId="165" fontId="0" fillId="0" borderId="4" xfId="0" applyNumberFormat="1" applyBorder="1"/>
    <xf numFmtId="0" fontId="0" fillId="0" borderId="5" xfId="0" applyBorder="1"/>
    <xf numFmtId="165" fontId="0" fillId="0" borderId="6" xfId="0" applyNumberFormat="1" applyBorder="1"/>
    <xf numFmtId="165" fontId="0" fillId="0" borderId="9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2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0" fillId="0" borderId="5" xfId="0" applyNumberFormat="1" applyBorder="1"/>
    <xf numFmtId="165" fontId="0" fillId="0" borderId="7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tabSelected="1" workbookViewId="0">
      <pane xSplit="3" ySplit="9" topLeftCell="D10" activePane="bottomRight" state="frozen"/>
      <selection pane="topRight"/>
      <selection pane="bottomLeft"/>
      <selection pane="bottomRight" activeCell="B11" sqref="B11"/>
    </sheetView>
  </sheetViews>
  <sheetFormatPr defaultRowHeight="12.75" x14ac:dyDescent="0.2"/>
  <cols>
    <col min="1" max="1" width="9.140625" hidden="1"/>
    <col min="2" max="2" width="5" customWidth="1"/>
    <col min="3" max="3" width="30" customWidth="1"/>
    <col min="4" max="4" width="15" customWidth="1"/>
    <col min="5" max="35" width="5" customWidth="1"/>
  </cols>
  <sheetData>
    <row r="1" spans="2:46" hidden="1" x14ac:dyDescent="0.2"/>
    <row r="2" spans="2:46" ht="18.75" x14ac:dyDescent="0.2">
      <c r="B2" s="1" t="s">
        <v>0</v>
      </c>
    </row>
    <row r="3" spans="2:46" ht="18.75" x14ac:dyDescent="0.2">
      <c r="B3" s="1" t="s">
        <v>1</v>
      </c>
    </row>
    <row r="4" spans="2:46" ht="18.75" x14ac:dyDescent="0.2">
      <c r="B4" s="1" t="s">
        <v>2</v>
      </c>
    </row>
    <row r="5" spans="2:46" ht="18.75" x14ac:dyDescent="0.2">
      <c r="B5" s="1"/>
    </row>
    <row r="6" spans="2:46" x14ac:dyDescent="0.2">
      <c r="B6" t="s">
        <v>3</v>
      </c>
    </row>
    <row r="8" spans="2:46" ht="15" x14ac:dyDescent="0.2">
      <c r="B8" s="51" t="s">
        <v>4</v>
      </c>
      <c r="C8" s="46" t="s">
        <v>5</v>
      </c>
      <c r="D8" s="46" t="s">
        <v>6</v>
      </c>
      <c r="E8" s="46" t="s">
        <v>7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46" t="s">
        <v>8</v>
      </c>
      <c r="AK8" s="52"/>
      <c r="AL8" s="52"/>
      <c r="AM8" s="52"/>
      <c r="AN8" s="52"/>
      <c r="AO8" s="52"/>
      <c r="AP8" s="46" t="s">
        <v>9</v>
      </c>
      <c r="AQ8" s="47" t="s">
        <v>10</v>
      </c>
      <c r="AR8" s="47" t="s">
        <v>11</v>
      </c>
      <c r="AS8" s="47" t="s">
        <v>12</v>
      </c>
      <c r="AT8" s="49" t="s">
        <v>13</v>
      </c>
    </row>
    <row r="9" spans="2:46" ht="15" x14ac:dyDescent="0.2">
      <c r="B9" s="44"/>
      <c r="C9" s="45"/>
      <c r="D9" s="45"/>
      <c r="E9" s="4">
        <v>1</v>
      </c>
      <c r="F9" s="4">
        <v>2</v>
      </c>
      <c r="G9" s="5">
        <v>3</v>
      </c>
      <c r="H9" s="4">
        <v>4</v>
      </c>
      <c r="I9" s="4">
        <v>5</v>
      </c>
      <c r="J9" s="4">
        <v>6</v>
      </c>
      <c r="K9" s="4">
        <v>7</v>
      </c>
      <c r="L9" s="4">
        <v>8</v>
      </c>
      <c r="M9" s="5">
        <v>9</v>
      </c>
      <c r="N9" s="5">
        <v>10</v>
      </c>
      <c r="O9" s="4">
        <v>11</v>
      </c>
      <c r="P9" s="4">
        <v>12</v>
      </c>
      <c r="Q9" s="4">
        <v>13</v>
      </c>
      <c r="R9" s="4">
        <v>14</v>
      </c>
      <c r="S9" s="4">
        <v>15</v>
      </c>
      <c r="T9" s="4">
        <v>16</v>
      </c>
      <c r="U9" s="5">
        <v>17</v>
      </c>
      <c r="V9" s="4">
        <v>18</v>
      </c>
      <c r="W9" s="4">
        <v>19</v>
      </c>
      <c r="X9" s="4">
        <v>20</v>
      </c>
      <c r="Y9" s="4">
        <v>21</v>
      </c>
      <c r="Z9" s="4">
        <v>22</v>
      </c>
      <c r="AA9" s="4">
        <v>23</v>
      </c>
      <c r="AB9" s="5">
        <v>24</v>
      </c>
      <c r="AC9" s="4">
        <v>25</v>
      </c>
      <c r="AD9" s="4">
        <v>26</v>
      </c>
      <c r="AE9" s="4">
        <v>27</v>
      </c>
      <c r="AF9" s="4">
        <v>28</v>
      </c>
      <c r="AG9" s="4">
        <v>29</v>
      </c>
      <c r="AH9" s="5">
        <v>30</v>
      </c>
      <c r="AI9" s="5">
        <v>31</v>
      </c>
      <c r="AJ9" s="4" t="s">
        <v>14</v>
      </c>
      <c r="AK9" s="4" t="s">
        <v>15</v>
      </c>
      <c r="AL9" s="4" t="s">
        <v>16</v>
      </c>
      <c r="AM9" s="4" t="s">
        <v>17</v>
      </c>
      <c r="AN9" s="4" t="s">
        <v>18</v>
      </c>
      <c r="AO9" s="4" t="s">
        <v>19</v>
      </c>
      <c r="AP9" s="45"/>
      <c r="AQ9" s="48"/>
      <c r="AR9" s="48"/>
      <c r="AS9" s="48"/>
      <c r="AT9" s="50"/>
    </row>
    <row r="10" spans="2:46" ht="13.5" thickTop="1" x14ac:dyDescent="0.2">
      <c r="B10" s="29">
        <v>1</v>
      </c>
      <c r="C10" s="3" t="s">
        <v>194</v>
      </c>
      <c r="D10" s="3">
        <v>8123456</v>
      </c>
      <c r="E10" s="31" t="s">
        <v>20</v>
      </c>
      <c r="F10" s="31" t="s">
        <v>20</v>
      </c>
      <c r="G10" s="32"/>
      <c r="H10" s="31" t="s">
        <v>20</v>
      </c>
      <c r="I10" s="31" t="s">
        <v>20</v>
      </c>
      <c r="J10" s="31" t="s">
        <v>20</v>
      </c>
      <c r="K10" s="31" t="s">
        <v>21</v>
      </c>
      <c r="L10" s="31" t="s">
        <v>20</v>
      </c>
      <c r="M10" s="32"/>
      <c r="N10" s="32"/>
      <c r="O10" s="31" t="s">
        <v>20</v>
      </c>
      <c r="P10" s="31" t="s">
        <v>20</v>
      </c>
      <c r="Q10" s="31" t="s">
        <v>20</v>
      </c>
      <c r="R10" s="31" t="s">
        <v>21</v>
      </c>
      <c r="S10" s="31" t="s">
        <v>21</v>
      </c>
      <c r="T10" s="31" t="s">
        <v>21</v>
      </c>
      <c r="U10" s="32"/>
      <c r="V10" s="31" t="s">
        <v>21</v>
      </c>
      <c r="W10" s="31" t="s">
        <v>21</v>
      </c>
      <c r="X10" s="31" t="s">
        <v>21</v>
      </c>
      <c r="Y10" s="31" t="s">
        <v>21</v>
      </c>
      <c r="Z10" s="31" t="s">
        <v>21</v>
      </c>
      <c r="AA10" s="31" t="s">
        <v>21</v>
      </c>
      <c r="AB10" s="32"/>
      <c r="AC10" s="31" t="s">
        <v>21</v>
      </c>
      <c r="AD10" s="31" t="s">
        <v>21</v>
      </c>
      <c r="AE10" s="31" t="s">
        <v>21</v>
      </c>
      <c r="AF10" s="31" t="s">
        <v>21</v>
      </c>
      <c r="AG10" s="31" t="s">
        <v>21</v>
      </c>
      <c r="AH10" s="32"/>
      <c r="AI10" s="32"/>
      <c r="AJ10" s="3">
        <f t="shared" ref="AJ10:AJ14" si="0">COUNTIF(E10:AI10,"H")</f>
        <v>15</v>
      </c>
      <c r="AK10" s="3">
        <f t="shared" ref="AK10:AK14" si="1">COUNTIF(E10:AI10,"D")</f>
        <v>0</v>
      </c>
      <c r="AL10" s="3">
        <f t="shared" ref="AL10:AL14" si="2">COUNTIF(E10:AI10,"C")</f>
        <v>0</v>
      </c>
      <c r="AM10" s="3">
        <f t="shared" ref="AM10:AM14" si="3">COUNTIF(E10:AI10,"I")</f>
        <v>0</v>
      </c>
      <c r="AN10" s="3">
        <f t="shared" ref="AN10:AN14" si="4">COUNTIF(E10:AI10,"S")</f>
        <v>0</v>
      </c>
      <c r="AO10" s="3">
        <f t="shared" ref="AO10:AO14" si="5">COUNTIF(E10:AI10,"A")</f>
        <v>9</v>
      </c>
      <c r="AP10" s="3">
        <f t="shared" ref="AP10:AP14" si="6">SUM(AJ10:AO10)</f>
        <v>24</v>
      </c>
      <c r="AQ10" s="33">
        <f>K_1!W40</f>
        <v>1.1374074074083182</v>
      </c>
      <c r="AR10" s="33">
        <f>K_1!X40</f>
        <v>1.0000000000291041</v>
      </c>
      <c r="AS10" s="33">
        <f>K_1!Y40</f>
        <v>0.86379629629664123</v>
      </c>
      <c r="AT10" s="35">
        <f>K_1!Z40</f>
        <v>0.42907407407619758</v>
      </c>
    </row>
    <row r="11" spans="2:46" x14ac:dyDescent="0.2">
      <c r="B11" s="30">
        <v>2</v>
      </c>
      <c r="C11" s="2" t="s">
        <v>195</v>
      </c>
      <c r="D11" s="2">
        <v>8123457</v>
      </c>
      <c r="E11" s="28" t="s">
        <v>21</v>
      </c>
      <c r="F11" s="28" t="s">
        <v>20</v>
      </c>
      <c r="G11" s="6"/>
      <c r="H11" s="28" t="s">
        <v>21</v>
      </c>
      <c r="I11" s="28" t="s">
        <v>21</v>
      </c>
      <c r="J11" s="28" t="s">
        <v>21</v>
      </c>
      <c r="K11" s="28" t="s">
        <v>21</v>
      </c>
      <c r="L11" s="28" t="s">
        <v>21</v>
      </c>
      <c r="M11" s="6"/>
      <c r="N11" s="6"/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20</v>
      </c>
      <c r="U11" s="6"/>
      <c r="V11" s="28" t="s">
        <v>21</v>
      </c>
      <c r="W11" s="28" t="s">
        <v>21</v>
      </c>
      <c r="X11" s="28" t="s">
        <v>21</v>
      </c>
      <c r="Y11" s="28" t="s">
        <v>21</v>
      </c>
      <c r="Z11" s="28" t="s">
        <v>21</v>
      </c>
      <c r="AA11" s="28" t="s">
        <v>20</v>
      </c>
      <c r="AB11" s="6"/>
      <c r="AC11" s="28" t="s">
        <v>20</v>
      </c>
      <c r="AD11" s="28" t="s">
        <v>21</v>
      </c>
      <c r="AE11" s="28" t="s">
        <v>21</v>
      </c>
      <c r="AF11" s="28" t="s">
        <v>21</v>
      </c>
      <c r="AG11" s="28" t="s">
        <v>21</v>
      </c>
      <c r="AH11" s="6"/>
      <c r="AI11" s="6"/>
      <c r="AJ11" s="2">
        <f t="shared" si="0"/>
        <v>20</v>
      </c>
      <c r="AK11" s="2">
        <f t="shared" si="1"/>
        <v>0</v>
      </c>
      <c r="AL11" s="2">
        <f t="shared" si="2"/>
        <v>0</v>
      </c>
      <c r="AM11" s="2">
        <f t="shared" si="3"/>
        <v>0</v>
      </c>
      <c r="AN11" s="2">
        <f t="shared" si="4"/>
        <v>0</v>
      </c>
      <c r="AO11" s="2">
        <f t="shared" si="5"/>
        <v>4</v>
      </c>
      <c r="AP11" s="2">
        <f t="shared" si="6"/>
        <v>24</v>
      </c>
      <c r="AQ11" s="24">
        <f>K_2!W40</f>
        <v>0.59613425925999763</v>
      </c>
      <c r="AR11" s="24">
        <f>K_2!X40</f>
        <v>1.0000000000291041</v>
      </c>
      <c r="AS11" s="24">
        <f>K_2!Y40</f>
        <v>0.20187499999883585</v>
      </c>
      <c r="AT11" s="36">
        <f>K_2!Z40</f>
        <v>5.446759259575628E-2</v>
      </c>
    </row>
    <row r="12" spans="2:46" x14ac:dyDescent="0.2">
      <c r="B12" s="30">
        <v>3</v>
      </c>
      <c r="C12" s="2" t="s">
        <v>196</v>
      </c>
      <c r="D12" s="2">
        <v>8123458</v>
      </c>
      <c r="E12" s="28" t="s">
        <v>21</v>
      </c>
      <c r="F12" s="28" t="s">
        <v>21</v>
      </c>
      <c r="G12" s="6"/>
      <c r="H12" s="28" t="s">
        <v>21</v>
      </c>
      <c r="I12" s="28" t="s">
        <v>21</v>
      </c>
      <c r="J12" s="28" t="s">
        <v>21</v>
      </c>
      <c r="K12" s="28" t="s">
        <v>21</v>
      </c>
      <c r="L12" s="28" t="s">
        <v>21</v>
      </c>
      <c r="M12" s="6"/>
      <c r="N12" s="6"/>
      <c r="O12" s="28" t="s">
        <v>21</v>
      </c>
      <c r="P12" s="28" t="s">
        <v>21</v>
      </c>
      <c r="Q12" s="28" t="s">
        <v>21</v>
      </c>
      <c r="R12" s="28" t="s">
        <v>21</v>
      </c>
      <c r="S12" s="28" t="s">
        <v>21</v>
      </c>
      <c r="T12" s="28" t="s">
        <v>22</v>
      </c>
      <c r="U12" s="6"/>
      <c r="V12" s="28" t="s">
        <v>21</v>
      </c>
      <c r="W12" s="28" t="s">
        <v>21</v>
      </c>
      <c r="X12" s="28" t="s">
        <v>21</v>
      </c>
      <c r="Y12" s="28" t="s">
        <v>21</v>
      </c>
      <c r="Z12" s="28" t="s">
        <v>21</v>
      </c>
      <c r="AA12" s="28" t="s">
        <v>21</v>
      </c>
      <c r="AB12" s="6"/>
      <c r="AC12" s="28" t="s">
        <v>21</v>
      </c>
      <c r="AD12" s="28" t="s">
        <v>21</v>
      </c>
      <c r="AE12" s="28" t="s">
        <v>21</v>
      </c>
      <c r="AF12" s="28" t="s">
        <v>21</v>
      </c>
      <c r="AG12" s="28" t="s">
        <v>20</v>
      </c>
      <c r="AH12" s="6"/>
      <c r="AI12" s="6"/>
      <c r="AJ12" s="2">
        <f t="shared" si="0"/>
        <v>22</v>
      </c>
      <c r="AK12" s="2">
        <f t="shared" si="1"/>
        <v>0</v>
      </c>
      <c r="AL12" s="2">
        <f t="shared" si="2"/>
        <v>0</v>
      </c>
      <c r="AM12" s="2">
        <f t="shared" si="3"/>
        <v>1</v>
      </c>
      <c r="AN12" s="2">
        <f t="shared" si="4"/>
        <v>0</v>
      </c>
      <c r="AO12" s="2">
        <f t="shared" si="5"/>
        <v>1</v>
      </c>
      <c r="AP12" s="2">
        <f t="shared" si="6"/>
        <v>24</v>
      </c>
      <c r="AQ12" s="24">
        <f>K_3!W40</f>
        <v>1.7712268518516794</v>
      </c>
      <c r="AR12" s="24">
        <f>K_3!X40</f>
        <v>1.0000000000291041</v>
      </c>
      <c r="AS12" s="24">
        <f>K_3!Y40</f>
        <v>0.46966435185822775</v>
      </c>
      <c r="AT12" s="36">
        <f>K_3!Z40</f>
        <v>0.18789351851592073</v>
      </c>
    </row>
    <row r="13" spans="2:46" x14ac:dyDescent="0.2">
      <c r="B13" s="30">
        <v>4</v>
      </c>
      <c r="C13" s="2" t="s">
        <v>197</v>
      </c>
      <c r="D13" s="2">
        <v>8123459</v>
      </c>
      <c r="E13" s="28" t="s">
        <v>20</v>
      </c>
      <c r="F13" s="28" t="s">
        <v>20</v>
      </c>
      <c r="G13" s="6"/>
      <c r="H13" s="28" t="s">
        <v>20</v>
      </c>
      <c r="I13" s="28" t="s">
        <v>20</v>
      </c>
      <c r="J13" s="28" t="s">
        <v>20</v>
      </c>
      <c r="K13" s="28" t="s">
        <v>20</v>
      </c>
      <c r="L13" s="28" t="s">
        <v>20</v>
      </c>
      <c r="M13" s="6"/>
      <c r="N13" s="6"/>
      <c r="O13" s="28" t="s">
        <v>21</v>
      </c>
      <c r="P13" s="28" t="s">
        <v>20</v>
      </c>
      <c r="Q13" s="28" t="s">
        <v>20</v>
      </c>
      <c r="R13" s="28" t="s">
        <v>21</v>
      </c>
      <c r="S13" s="28" t="s">
        <v>21</v>
      </c>
      <c r="T13" s="28" t="s">
        <v>21</v>
      </c>
      <c r="U13" s="6"/>
      <c r="V13" s="28" t="s">
        <v>21</v>
      </c>
      <c r="W13" s="28" t="s">
        <v>21</v>
      </c>
      <c r="X13" s="28" t="s">
        <v>21</v>
      </c>
      <c r="Y13" s="28" t="s">
        <v>21</v>
      </c>
      <c r="Z13" s="28" t="s">
        <v>21</v>
      </c>
      <c r="AA13" s="28" t="s">
        <v>21</v>
      </c>
      <c r="AB13" s="6"/>
      <c r="AC13" s="28" t="s">
        <v>21</v>
      </c>
      <c r="AD13" s="28" t="s">
        <v>20</v>
      </c>
      <c r="AE13" s="28" t="s">
        <v>21</v>
      </c>
      <c r="AF13" s="28" t="s">
        <v>21</v>
      </c>
      <c r="AG13" s="28" t="s">
        <v>21</v>
      </c>
      <c r="AH13" s="6"/>
      <c r="AI13" s="6"/>
      <c r="AJ13" s="2">
        <f t="shared" si="0"/>
        <v>14</v>
      </c>
      <c r="AK13" s="2">
        <f t="shared" si="1"/>
        <v>0</v>
      </c>
      <c r="AL13" s="2">
        <f t="shared" si="2"/>
        <v>0</v>
      </c>
      <c r="AM13" s="2">
        <f t="shared" si="3"/>
        <v>0</v>
      </c>
      <c r="AN13" s="2">
        <f t="shared" si="4"/>
        <v>0</v>
      </c>
      <c r="AO13" s="2">
        <f t="shared" si="5"/>
        <v>10</v>
      </c>
      <c r="AP13" s="2">
        <f t="shared" si="6"/>
        <v>24</v>
      </c>
      <c r="AQ13" s="24">
        <f>K_4!W40</f>
        <v>2.1453009259275859</v>
      </c>
      <c r="AR13" s="24">
        <f>K_4!X40</f>
        <v>1.0000000000291041</v>
      </c>
      <c r="AS13" s="24">
        <f>K_4!Y40</f>
        <v>0.37170138888905063</v>
      </c>
      <c r="AT13" s="36">
        <f>K_4!Z40</f>
        <v>0.64530092592758592</v>
      </c>
    </row>
    <row r="14" spans="2:46" ht="13.5" thickBot="1" x14ac:dyDescent="0.25">
      <c r="B14" s="30">
        <v>5</v>
      </c>
      <c r="C14" s="2" t="s">
        <v>198</v>
      </c>
      <c r="D14" s="2">
        <v>8123450</v>
      </c>
      <c r="E14" s="28" t="s">
        <v>21</v>
      </c>
      <c r="F14" s="28" t="s">
        <v>21</v>
      </c>
      <c r="G14" s="6"/>
      <c r="H14" s="28" t="s">
        <v>21</v>
      </c>
      <c r="I14" s="28" t="s">
        <v>21</v>
      </c>
      <c r="J14" s="28" t="s">
        <v>21</v>
      </c>
      <c r="K14" s="28" t="s">
        <v>21</v>
      </c>
      <c r="L14" s="28" t="s">
        <v>21</v>
      </c>
      <c r="M14" s="6"/>
      <c r="N14" s="6"/>
      <c r="O14" s="28" t="s">
        <v>21</v>
      </c>
      <c r="P14" s="28" t="s">
        <v>21</v>
      </c>
      <c r="Q14" s="28" t="s">
        <v>21</v>
      </c>
      <c r="R14" s="28" t="s">
        <v>21</v>
      </c>
      <c r="S14" s="28" t="s">
        <v>20</v>
      </c>
      <c r="T14" s="28" t="s">
        <v>21</v>
      </c>
      <c r="U14" s="6"/>
      <c r="V14" s="28" t="s">
        <v>21</v>
      </c>
      <c r="W14" s="28" t="s">
        <v>21</v>
      </c>
      <c r="X14" s="28" t="s">
        <v>21</v>
      </c>
      <c r="Y14" s="28" t="s">
        <v>21</v>
      </c>
      <c r="Z14" s="28" t="s">
        <v>21</v>
      </c>
      <c r="AA14" s="28" t="s">
        <v>21</v>
      </c>
      <c r="AB14" s="6"/>
      <c r="AC14" s="28" t="s">
        <v>20</v>
      </c>
      <c r="AD14" s="28" t="s">
        <v>21</v>
      </c>
      <c r="AE14" s="28" t="s">
        <v>21</v>
      </c>
      <c r="AF14" s="28" t="s">
        <v>21</v>
      </c>
      <c r="AG14" s="28" t="s">
        <v>20</v>
      </c>
      <c r="AH14" s="6"/>
      <c r="AI14" s="6"/>
      <c r="AJ14" s="34">
        <f t="shared" si="0"/>
        <v>21</v>
      </c>
      <c r="AK14" s="34">
        <f t="shared" si="1"/>
        <v>0</v>
      </c>
      <c r="AL14" s="34">
        <f t="shared" si="2"/>
        <v>0</v>
      </c>
      <c r="AM14" s="34">
        <f t="shared" si="3"/>
        <v>0</v>
      </c>
      <c r="AN14" s="34">
        <f t="shared" si="4"/>
        <v>0</v>
      </c>
      <c r="AO14" s="34">
        <f t="shared" si="5"/>
        <v>3</v>
      </c>
      <c r="AP14" s="34">
        <f t="shared" si="6"/>
        <v>24</v>
      </c>
      <c r="AQ14" s="55">
        <f>K_5!W40</f>
        <v>1.0232523148151813</v>
      </c>
      <c r="AR14" s="55">
        <f>K_5!X40</f>
        <v>1.0000000000291041</v>
      </c>
      <c r="AS14" s="55">
        <f>K_5!Y40</f>
        <v>0.29297453703475185</v>
      </c>
      <c r="AT14" s="56">
        <f>K_5!Z40</f>
        <v>0.23158564814730198</v>
      </c>
    </row>
    <row r="15" spans="2:46" ht="15.75" thickTop="1" x14ac:dyDescent="0.2">
      <c r="B15" s="42" t="s">
        <v>23</v>
      </c>
      <c r="C15" s="38" t="s">
        <v>14</v>
      </c>
      <c r="D15" s="3"/>
      <c r="E15" s="3">
        <f t="shared" ref="E15:AI15" si="7">COUNTIF(E10:E14,"H")</f>
        <v>3</v>
      </c>
      <c r="F15" s="3">
        <f t="shared" si="7"/>
        <v>2</v>
      </c>
      <c r="G15" s="3">
        <f t="shared" si="7"/>
        <v>0</v>
      </c>
      <c r="H15" s="3">
        <f t="shared" si="7"/>
        <v>3</v>
      </c>
      <c r="I15" s="3">
        <f t="shared" si="7"/>
        <v>3</v>
      </c>
      <c r="J15" s="3">
        <f t="shared" si="7"/>
        <v>3</v>
      </c>
      <c r="K15" s="3">
        <f t="shared" si="7"/>
        <v>4</v>
      </c>
      <c r="L15" s="3">
        <f t="shared" si="7"/>
        <v>3</v>
      </c>
      <c r="M15" s="3">
        <f t="shared" si="7"/>
        <v>0</v>
      </c>
      <c r="N15" s="3">
        <f t="shared" si="7"/>
        <v>0</v>
      </c>
      <c r="O15" s="3">
        <f t="shared" si="7"/>
        <v>4</v>
      </c>
      <c r="P15" s="3">
        <f t="shared" si="7"/>
        <v>3</v>
      </c>
      <c r="Q15" s="3">
        <f t="shared" si="7"/>
        <v>3</v>
      </c>
      <c r="R15" s="3">
        <f t="shared" si="7"/>
        <v>5</v>
      </c>
      <c r="S15" s="3">
        <f t="shared" si="7"/>
        <v>4</v>
      </c>
      <c r="T15" s="3">
        <f t="shared" si="7"/>
        <v>3</v>
      </c>
      <c r="U15" s="3">
        <f t="shared" si="7"/>
        <v>0</v>
      </c>
      <c r="V15" s="3">
        <f t="shared" si="7"/>
        <v>5</v>
      </c>
      <c r="W15" s="3">
        <f t="shared" si="7"/>
        <v>5</v>
      </c>
      <c r="X15" s="3">
        <f t="shared" si="7"/>
        <v>5</v>
      </c>
      <c r="Y15" s="3">
        <f t="shared" si="7"/>
        <v>5</v>
      </c>
      <c r="Z15" s="3">
        <f t="shared" si="7"/>
        <v>5</v>
      </c>
      <c r="AA15" s="3">
        <f t="shared" si="7"/>
        <v>4</v>
      </c>
      <c r="AB15" s="3">
        <f t="shared" si="7"/>
        <v>0</v>
      </c>
      <c r="AC15" s="3">
        <f t="shared" si="7"/>
        <v>3</v>
      </c>
      <c r="AD15" s="3">
        <f t="shared" si="7"/>
        <v>4</v>
      </c>
      <c r="AE15" s="3">
        <f t="shared" si="7"/>
        <v>5</v>
      </c>
      <c r="AF15" s="3">
        <f t="shared" si="7"/>
        <v>5</v>
      </c>
      <c r="AG15" s="3">
        <f t="shared" si="7"/>
        <v>3</v>
      </c>
      <c r="AH15" s="3">
        <f t="shared" si="7"/>
        <v>0</v>
      </c>
      <c r="AI15" s="39">
        <f t="shared" si="7"/>
        <v>0</v>
      </c>
    </row>
    <row r="16" spans="2:46" ht="15" x14ac:dyDescent="0.2">
      <c r="B16" s="43"/>
      <c r="C16" s="37" t="s">
        <v>15</v>
      </c>
      <c r="D16" s="2"/>
      <c r="E16" s="2">
        <f t="shared" ref="E16:AI16" si="8">COUNTIF(E10:E14,"D")</f>
        <v>0</v>
      </c>
      <c r="F16" s="2">
        <f t="shared" si="8"/>
        <v>0</v>
      </c>
      <c r="G16" s="2">
        <f t="shared" si="8"/>
        <v>0</v>
      </c>
      <c r="H16" s="2">
        <f t="shared" si="8"/>
        <v>0</v>
      </c>
      <c r="I16" s="2">
        <f t="shared" si="8"/>
        <v>0</v>
      </c>
      <c r="J16" s="2">
        <f t="shared" si="8"/>
        <v>0</v>
      </c>
      <c r="K16" s="2">
        <f t="shared" si="8"/>
        <v>0</v>
      </c>
      <c r="L16" s="2">
        <f t="shared" si="8"/>
        <v>0</v>
      </c>
      <c r="M16" s="2">
        <f t="shared" si="8"/>
        <v>0</v>
      </c>
      <c r="N16" s="2">
        <f t="shared" si="8"/>
        <v>0</v>
      </c>
      <c r="O16" s="2">
        <f t="shared" si="8"/>
        <v>0</v>
      </c>
      <c r="P16" s="2">
        <f t="shared" si="8"/>
        <v>0</v>
      </c>
      <c r="Q16" s="2">
        <f t="shared" si="8"/>
        <v>0</v>
      </c>
      <c r="R16" s="2">
        <f t="shared" si="8"/>
        <v>0</v>
      </c>
      <c r="S16" s="2">
        <f t="shared" si="8"/>
        <v>0</v>
      </c>
      <c r="T16" s="2">
        <f t="shared" si="8"/>
        <v>0</v>
      </c>
      <c r="U16" s="2">
        <f t="shared" si="8"/>
        <v>0</v>
      </c>
      <c r="V16" s="2">
        <f t="shared" si="8"/>
        <v>0</v>
      </c>
      <c r="W16" s="2">
        <f t="shared" si="8"/>
        <v>0</v>
      </c>
      <c r="X16" s="2">
        <f t="shared" si="8"/>
        <v>0</v>
      </c>
      <c r="Y16" s="2">
        <f t="shared" si="8"/>
        <v>0</v>
      </c>
      <c r="Z16" s="2">
        <f t="shared" si="8"/>
        <v>0</v>
      </c>
      <c r="AA16" s="2">
        <f t="shared" si="8"/>
        <v>0</v>
      </c>
      <c r="AB16" s="2">
        <f t="shared" si="8"/>
        <v>0</v>
      </c>
      <c r="AC16" s="2">
        <f t="shared" si="8"/>
        <v>0</v>
      </c>
      <c r="AD16" s="2">
        <f t="shared" si="8"/>
        <v>0</v>
      </c>
      <c r="AE16" s="2">
        <f t="shared" si="8"/>
        <v>0</v>
      </c>
      <c r="AF16" s="2">
        <f t="shared" si="8"/>
        <v>0</v>
      </c>
      <c r="AG16" s="2">
        <f t="shared" si="8"/>
        <v>0</v>
      </c>
      <c r="AH16" s="2">
        <f t="shared" si="8"/>
        <v>0</v>
      </c>
      <c r="AI16" s="40">
        <f t="shared" si="8"/>
        <v>0</v>
      </c>
    </row>
    <row r="17" spans="2:35" ht="15" x14ac:dyDescent="0.2">
      <c r="B17" s="43"/>
      <c r="C17" s="37" t="s">
        <v>16</v>
      </c>
      <c r="D17" s="2"/>
      <c r="E17" s="2">
        <f t="shared" ref="E17:AI17" si="9">COUNTIF(E10:E14,"C")</f>
        <v>0</v>
      </c>
      <c r="F17" s="2">
        <f t="shared" si="9"/>
        <v>0</v>
      </c>
      <c r="G17" s="2">
        <f t="shared" si="9"/>
        <v>0</v>
      </c>
      <c r="H17" s="2">
        <f t="shared" si="9"/>
        <v>0</v>
      </c>
      <c r="I17" s="2">
        <f t="shared" si="9"/>
        <v>0</v>
      </c>
      <c r="J17" s="2">
        <f t="shared" si="9"/>
        <v>0</v>
      </c>
      <c r="K17" s="2">
        <f t="shared" si="9"/>
        <v>0</v>
      </c>
      <c r="L17" s="2">
        <f t="shared" si="9"/>
        <v>0</v>
      </c>
      <c r="M17" s="2">
        <f t="shared" si="9"/>
        <v>0</v>
      </c>
      <c r="N17" s="2">
        <f t="shared" si="9"/>
        <v>0</v>
      </c>
      <c r="O17" s="2">
        <f t="shared" si="9"/>
        <v>0</v>
      </c>
      <c r="P17" s="2">
        <f t="shared" si="9"/>
        <v>0</v>
      </c>
      <c r="Q17" s="2">
        <f t="shared" si="9"/>
        <v>0</v>
      </c>
      <c r="R17" s="2">
        <f t="shared" si="9"/>
        <v>0</v>
      </c>
      <c r="S17" s="2">
        <f t="shared" si="9"/>
        <v>0</v>
      </c>
      <c r="T17" s="2">
        <f t="shared" si="9"/>
        <v>0</v>
      </c>
      <c r="U17" s="2">
        <f t="shared" si="9"/>
        <v>0</v>
      </c>
      <c r="V17" s="2">
        <f t="shared" si="9"/>
        <v>0</v>
      </c>
      <c r="W17" s="2">
        <f t="shared" si="9"/>
        <v>0</v>
      </c>
      <c r="X17" s="2">
        <f t="shared" si="9"/>
        <v>0</v>
      </c>
      <c r="Y17" s="2">
        <f t="shared" si="9"/>
        <v>0</v>
      </c>
      <c r="Z17" s="2">
        <f t="shared" si="9"/>
        <v>0</v>
      </c>
      <c r="AA17" s="2">
        <f t="shared" si="9"/>
        <v>0</v>
      </c>
      <c r="AB17" s="2">
        <f t="shared" si="9"/>
        <v>0</v>
      </c>
      <c r="AC17" s="2">
        <f t="shared" si="9"/>
        <v>0</v>
      </c>
      <c r="AD17" s="2">
        <f t="shared" si="9"/>
        <v>0</v>
      </c>
      <c r="AE17" s="2">
        <f t="shared" si="9"/>
        <v>0</v>
      </c>
      <c r="AF17" s="2">
        <f t="shared" si="9"/>
        <v>0</v>
      </c>
      <c r="AG17" s="2">
        <f t="shared" si="9"/>
        <v>0</v>
      </c>
      <c r="AH17" s="2">
        <f t="shared" si="9"/>
        <v>0</v>
      </c>
      <c r="AI17" s="40">
        <f t="shared" si="9"/>
        <v>0</v>
      </c>
    </row>
    <row r="18" spans="2:35" ht="15" x14ac:dyDescent="0.2">
      <c r="B18" s="43"/>
      <c r="C18" s="37" t="s">
        <v>17</v>
      </c>
      <c r="D18" s="2"/>
      <c r="E18" s="2">
        <f t="shared" ref="E18:AI18" si="10">COUNTIF(E10:E14,"I")</f>
        <v>0</v>
      </c>
      <c r="F18" s="2">
        <f t="shared" si="10"/>
        <v>0</v>
      </c>
      <c r="G18" s="2">
        <f t="shared" si="10"/>
        <v>0</v>
      </c>
      <c r="H18" s="2">
        <f t="shared" si="10"/>
        <v>0</v>
      </c>
      <c r="I18" s="2">
        <f t="shared" si="10"/>
        <v>0</v>
      </c>
      <c r="J18" s="2">
        <f t="shared" si="10"/>
        <v>0</v>
      </c>
      <c r="K18" s="2">
        <f t="shared" si="10"/>
        <v>0</v>
      </c>
      <c r="L18" s="2">
        <f t="shared" si="10"/>
        <v>0</v>
      </c>
      <c r="M18" s="2">
        <f t="shared" si="10"/>
        <v>0</v>
      </c>
      <c r="N18" s="2">
        <f t="shared" si="10"/>
        <v>0</v>
      </c>
      <c r="O18" s="2">
        <f t="shared" si="10"/>
        <v>0</v>
      </c>
      <c r="P18" s="2">
        <f t="shared" si="10"/>
        <v>0</v>
      </c>
      <c r="Q18" s="2">
        <f t="shared" si="10"/>
        <v>0</v>
      </c>
      <c r="R18" s="2">
        <f t="shared" si="10"/>
        <v>0</v>
      </c>
      <c r="S18" s="2">
        <f t="shared" si="10"/>
        <v>0</v>
      </c>
      <c r="T18" s="2">
        <f t="shared" si="10"/>
        <v>1</v>
      </c>
      <c r="U18" s="2">
        <f t="shared" si="10"/>
        <v>0</v>
      </c>
      <c r="V18" s="2">
        <f t="shared" si="10"/>
        <v>0</v>
      </c>
      <c r="W18" s="2">
        <f t="shared" si="10"/>
        <v>0</v>
      </c>
      <c r="X18" s="2">
        <f t="shared" si="10"/>
        <v>0</v>
      </c>
      <c r="Y18" s="2">
        <f t="shared" si="10"/>
        <v>0</v>
      </c>
      <c r="Z18" s="2">
        <f t="shared" si="10"/>
        <v>0</v>
      </c>
      <c r="AA18" s="2">
        <f t="shared" si="10"/>
        <v>0</v>
      </c>
      <c r="AB18" s="2">
        <f t="shared" si="10"/>
        <v>0</v>
      </c>
      <c r="AC18" s="2">
        <f t="shared" si="10"/>
        <v>0</v>
      </c>
      <c r="AD18" s="2">
        <f t="shared" si="10"/>
        <v>0</v>
      </c>
      <c r="AE18" s="2">
        <f t="shared" si="10"/>
        <v>0</v>
      </c>
      <c r="AF18" s="2">
        <f t="shared" si="10"/>
        <v>0</v>
      </c>
      <c r="AG18" s="2">
        <f t="shared" si="10"/>
        <v>0</v>
      </c>
      <c r="AH18" s="2">
        <f t="shared" si="10"/>
        <v>0</v>
      </c>
      <c r="AI18" s="40">
        <f t="shared" si="10"/>
        <v>0</v>
      </c>
    </row>
    <row r="19" spans="2:35" ht="15" x14ac:dyDescent="0.2">
      <c r="B19" s="43"/>
      <c r="C19" s="37" t="s">
        <v>18</v>
      </c>
      <c r="D19" s="2"/>
      <c r="E19" s="2">
        <f t="shared" ref="E19:AI19" si="11">COUNTIF(E10:E14,"S")</f>
        <v>0</v>
      </c>
      <c r="F19" s="2">
        <f t="shared" si="11"/>
        <v>0</v>
      </c>
      <c r="G19" s="2">
        <f t="shared" si="11"/>
        <v>0</v>
      </c>
      <c r="H19" s="2">
        <f t="shared" si="11"/>
        <v>0</v>
      </c>
      <c r="I19" s="2">
        <f t="shared" si="11"/>
        <v>0</v>
      </c>
      <c r="J19" s="2">
        <f t="shared" si="11"/>
        <v>0</v>
      </c>
      <c r="K19" s="2">
        <f t="shared" si="11"/>
        <v>0</v>
      </c>
      <c r="L19" s="2">
        <f t="shared" si="11"/>
        <v>0</v>
      </c>
      <c r="M19" s="2">
        <f t="shared" si="11"/>
        <v>0</v>
      </c>
      <c r="N19" s="2">
        <f t="shared" si="11"/>
        <v>0</v>
      </c>
      <c r="O19" s="2">
        <f t="shared" si="11"/>
        <v>0</v>
      </c>
      <c r="P19" s="2">
        <f t="shared" si="11"/>
        <v>0</v>
      </c>
      <c r="Q19" s="2">
        <f t="shared" si="11"/>
        <v>0</v>
      </c>
      <c r="R19" s="2">
        <f t="shared" si="11"/>
        <v>0</v>
      </c>
      <c r="S19" s="2">
        <f t="shared" si="11"/>
        <v>0</v>
      </c>
      <c r="T19" s="2">
        <f t="shared" si="11"/>
        <v>0</v>
      </c>
      <c r="U19" s="2">
        <f t="shared" si="11"/>
        <v>0</v>
      </c>
      <c r="V19" s="2">
        <f t="shared" si="11"/>
        <v>0</v>
      </c>
      <c r="W19" s="2">
        <f t="shared" si="11"/>
        <v>0</v>
      </c>
      <c r="X19" s="2">
        <f t="shared" si="11"/>
        <v>0</v>
      </c>
      <c r="Y19" s="2">
        <f t="shared" si="11"/>
        <v>0</v>
      </c>
      <c r="Z19" s="2">
        <f t="shared" si="11"/>
        <v>0</v>
      </c>
      <c r="AA19" s="2">
        <f t="shared" si="11"/>
        <v>0</v>
      </c>
      <c r="AB19" s="2">
        <f t="shared" si="11"/>
        <v>0</v>
      </c>
      <c r="AC19" s="2">
        <f t="shared" si="11"/>
        <v>0</v>
      </c>
      <c r="AD19" s="2">
        <f t="shared" si="11"/>
        <v>0</v>
      </c>
      <c r="AE19" s="2">
        <f t="shared" si="11"/>
        <v>0</v>
      </c>
      <c r="AF19" s="2">
        <f t="shared" si="11"/>
        <v>0</v>
      </c>
      <c r="AG19" s="2">
        <f t="shared" si="11"/>
        <v>0</v>
      </c>
      <c r="AH19" s="2">
        <f t="shared" si="11"/>
        <v>0</v>
      </c>
      <c r="AI19" s="40">
        <f t="shared" si="11"/>
        <v>0</v>
      </c>
    </row>
    <row r="20" spans="2:35" ht="15" x14ac:dyDescent="0.2">
      <c r="B20" s="43"/>
      <c r="C20" s="37" t="s">
        <v>19</v>
      </c>
      <c r="D20" s="2"/>
      <c r="E20" s="2">
        <f t="shared" ref="E20:AI20" si="12">COUNTIF(E10:E14,"A")</f>
        <v>2</v>
      </c>
      <c r="F20" s="2">
        <f t="shared" si="12"/>
        <v>3</v>
      </c>
      <c r="G20" s="2">
        <f t="shared" si="12"/>
        <v>0</v>
      </c>
      <c r="H20" s="2">
        <f t="shared" si="12"/>
        <v>2</v>
      </c>
      <c r="I20" s="2">
        <f t="shared" si="12"/>
        <v>2</v>
      </c>
      <c r="J20" s="2">
        <f t="shared" si="12"/>
        <v>2</v>
      </c>
      <c r="K20" s="2">
        <f t="shared" si="12"/>
        <v>1</v>
      </c>
      <c r="L20" s="2">
        <f t="shared" si="12"/>
        <v>2</v>
      </c>
      <c r="M20" s="2">
        <f t="shared" si="12"/>
        <v>0</v>
      </c>
      <c r="N20" s="2">
        <f t="shared" si="12"/>
        <v>0</v>
      </c>
      <c r="O20" s="2">
        <f t="shared" si="12"/>
        <v>1</v>
      </c>
      <c r="P20" s="2">
        <f t="shared" si="12"/>
        <v>2</v>
      </c>
      <c r="Q20" s="2">
        <f t="shared" si="12"/>
        <v>2</v>
      </c>
      <c r="R20" s="2">
        <f t="shared" si="12"/>
        <v>0</v>
      </c>
      <c r="S20" s="2">
        <f t="shared" si="12"/>
        <v>1</v>
      </c>
      <c r="T20" s="2">
        <f t="shared" si="12"/>
        <v>1</v>
      </c>
      <c r="U20" s="2">
        <f t="shared" si="12"/>
        <v>0</v>
      </c>
      <c r="V20" s="2">
        <f t="shared" si="12"/>
        <v>0</v>
      </c>
      <c r="W20" s="2">
        <f t="shared" si="12"/>
        <v>0</v>
      </c>
      <c r="X20" s="2">
        <f t="shared" si="12"/>
        <v>0</v>
      </c>
      <c r="Y20" s="2">
        <f t="shared" si="12"/>
        <v>0</v>
      </c>
      <c r="Z20" s="2">
        <f t="shared" si="12"/>
        <v>0</v>
      </c>
      <c r="AA20" s="2">
        <f t="shared" si="12"/>
        <v>1</v>
      </c>
      <c r="AB20" s="2">
        <f t="shared" si="12"/>
        <v>0</v>
      </c>
      <c r="AC20" s="2">
        <f t="shared" si="12"/>
        <v>2</v>
      </c>
      <c r="AD20" s="2">
        <f t="shared" si="12"/>
        <v>1</v>
      </c>
      <c r="AE20" s="2">
        <f t="shared" si="12"/>
        <v>0</v>
      </c>
      <c r="AF20" s="2">
        <f t="shared" si="12"/>
        <v>0</v>
      </c>
      <c r="AG20" s="2">
        <f t="shared" si="12"/>
        <v>2</v>
      </c>
      <c r="AH20" s="2">
        <f t="shared" si="12"/>
        <v>0</v>
      </c>
      <c r="AI20" s="40">
        <f t="shared" si="12"/>
        <v>0</v>
      </c>
    </row>
    <row r="21" spans="2:35" ht="15" x14ac:dyDescent="0.2">
      <c r="B21" s="44" t="s">
        <v>9</v>
      </c>
      <c r="C21" s="45"/>
      <c r="D21" s="34"/>
      <c r="E21" s="34">
        <f t="shared" ref="E21:AI21" si="13">SUM(E15:E20)</f>
        <v>5</v>
      </c>
      <c r="F21" s="34">
        <f t="shared" si="13"/>
        <v>5</v>
      </c>
      <c r="G21" s="34">
        <f t="shared" si="13"/>
        <v>0</v>
      </c>
      <c r="H21" s="34">
        <f t="shared" si="13"/>
        <v>5</v>
      </c>
      <c r="I21" s="34">
        <f t="shared" si="13"/>
        <v>5</v>
      </c>
      <c r="J21" s="34">
        <f t="shared" si="13"/>
        <v>5</v>
      </c>
      <c r="K21" s="34">
        <f t="shared" si="13"/>
        <v>5</v>
      </c>
      <c r="L21" s="34">
        <f t="shared" si="13"/>
        <v>5</v>
      </c>
      <c r="M21" s="34">
        <f t="shared" si="13"/>
        <v>0</v>
      </c>
      <c r="N21" s="34">
        <f t="shared" si="13"/>
        <v>0</v>
      </c>
      <c r="O21" s="34">
        <f t="shared" si="13"/>
        <v>5</v>
      </c>
      <c r="P21" s="34">
        <f t="shared" si="13"/>
        <v>5</v>
      </c>
      <c r="Q21" s="34">
        <f t="shared" si="13"/>
        <v>5</v>
      </c>
      <c r="R21" s="34">
        <f t="shared" si="13"/>
        <v>5</v>
      </c>
      <c r="S21" s="34">
        <f t="shared" si="13"/>
        <v>5</v>
      </c>
      <c r="T21" s="34">
        <f t="shared" si="13"/>
        <v>5</v>
      </c>
      <c r="U21" s="34">
        <f t="shared" si="13"/>
        <v>0</v>
      </c>
      <c r="V21" s="34">
        <f t="shared" si="13"/>
        <v>5</v>
      </c>
      <c r="W21" s="34">
        <f t="shared" si="13"/>
        <v>5</v>
      </c>
      <c r="X21" s="34">
        <f t="shared" si="13"/>
        <v>5</v>
      </c>
      <c r="Y21" s="34">
        <f t="shared" si="13"/>
        <v>5</v>
      </c>
      <c r="Z21" s="34">
        <f t="shared" si="13"/>
        <v>5</v>
      </c>
      <c r="AA21" s="34">
        <f t="shared" si="13"/>
        <v>5</v>
      </c>
      <c r="AB21" s="34">
        <f t="shared" si="13"/>
        <v>0</v>
      </c>
      <c r="AC21" s="34">
        <f t="shared" si="13"/>
        <v>5</v>
      </c>
      <c r="AD21" s="34">
        <f t="shared" si="13"/>
        <v>5</v>
      </c>
      <c r="AE21" s="34">
        <f t="shared" si="13"/>
        <v>5</v>
      </c>
      <c r="AF21" s="34">
        <f t="shared" si="13"/>
        <v>5</v>
      </c>
      <c r="AG21" s="34">
        <f t="shared" si="13"/>
        <v>5</v>
      </c>
      <c r="AH21" s="34">
        <f t="shared" si="13"/>
        <v>0</v>
      </c>
      <c r="AI21" s="41">
        <f t="shared" si="13"/>
        <v>0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S8:AS9"/>
    <mergeCell ref="AT8:AT9"/>
    <mergeCell ref="B8:B9"/>
    <mergeCell ref="C8:C9"/>
    <mergeCell ref="D8:D9"/>
    <mergeCell ref="E8:AI8"/>
    <mergeCell ref="AJ8:AO8"/>
    <mergeCell ref="B15:B20"/>
    <mergeCell ref="B21:C21"/>
    <mergeCell ref="AP8:AP9"/>
    <mergeCell ref="AQ8:AQ9"/>
    <mergeCell ref="AR8:AR9"/>
  </mergeCells>
  <hyperlinks>
    <hyperlink ref="B10" location="'K_1'!A1" display="'K_1'!A1"/>
    <hyperlink ref="B11" location="'K_2'!A1" display="'K_2'!A1"/>
    <hyperlink ref="B12" location="'K_3'!A1" display="'K_3'!A1"/>
    <hyperlink ref="B13" location="'K_4'!A1" display="'K_4'!A1"/>
    <hyperlink ref="B14" location="'K_5'!A1" display="'K_5'!A1"/>
  </hyperlink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" ySplit="8" topLeftCell="B9" activePane="bottomRight" state="frozen"/>
      <selection pane="topRight"/>
      <selection pane="bottomLeft"/>
      <selection pane="bottomRight" activeCell="B4" sqref="B4"/>
    </sheetView>
  </sheetViews>
  <sheetFormatPr defaultRowHeight="12.75" x14ac:dyDescent="0.2"/>
  <cols>
    <col min="1" max="1" width="9.140625" hidden="1"/>
    <col min="2" max="2" width="5" customWidth="1"/>
    <col min="3" max="3" width="7" customWidth="1"/>
    <col min="4" max="4" width="10" customWidth="1"/>
    <col min="5" max="5" width="50" customWidth="1"/>
    <col min="6" max="6" width="10" customWidth="1"/>
    <col min="7" max="9" width="8" customWidth="1"/>
    <col min="10" max="10" width="20" customWidth="1"/>
    <col min="11" max="12" width="10" customWidth="1"/>
    <col min="13" max="14" width="40" customWidth="1"/>
    <col min="15" max="16" width="8" customWidth="1"/>
    <col min="17" max="17" width="13" customWidth="1"/>
    <col min="18" max="18" width="20" customWidth="1"/>
    <col min="19" max="20" width="10" customWidth="1"/>
    <col min="21" max="22" width="40" customWidth="1"/>
    <col min="23" max="24" width="9" customWidth="1"/>
    <col min="25" max="26" width="11" customWidth="1"/>
  </cols>
  <sheetData>
    <row r="1" spans="2:26" hidden="1" x14ac:dyDescent="0.2"/>
    <row r="2" spans="2:26" ht="18.75" x14ac:dyDescent="0.2">
      <c r="B2" s="1" t="s">
        <v>24</v>
      </c>
    </row>
    <row r="3" spans="2:26" ht="18.75" x14ac:dyDescent="0.2">
      <c r="B3" s="1" t="s">
        <v>199</v>
      </c>
    </row>
    <row r="4" spans="2:26" ht="18.75" x14ac:dyDescent="0.2">
      <c r="B4" s="1" t="s">
        <v>200</v>
      </c>
    </row>
    <row r="5" spans="2:26" ht="18.75" x14ac:dyDescent="0.2">
      <c r="B5" s="1" t="s">
        <v>2</v>
      </c>
    </row>
    <row r="6" spans="2:26" ht="18.75" x14ac:dyDescent="0.2">
      <c r="B6" s="1"/>
    </row>
    <row r="7" spans="2:26" ht="15" x14ac:dyDescent="0.2">
      <c r="B7" s="53" t="s">
        <v>25</v>
      </c>
      <c r="C7" s="47" t="s">
        <v>26</v>
      </c>
      <c r="D7" s="47" t="s">
        <v>27</v>
      </c>
      <c r="E7" s="47" t="s">
        <v>28</v>
      </c>
      <c r="F7" s="47" t="s">
        <v>29</v>
      </c>
      <c r="G7" s="47" t="s">
        <v>30</v>
      </c>
      <c r="H7" s="47"/>
      <c r="I7" s="47"/>
      <c r="J7" s="47"/>
      <c r="K7" s="47"/>
      <c r="L7" s="47"/>
      <c r="M7" s="47"/>
      <c r="N7" s="47"/>
      <c r="O7" s="47" t="s">
        <v>31</v>
      </c>
      <c r="P7" s="47"/>
      <c r="Q7" s="47"/>
      <c r="R7" s="47"/>
      <c r="S7" s="47"/>
      <c r="T7" s="47"/>
      <c r="U7" s="47"/>
      <c r="V7" s="47"/>
      <c r="W7" s="47" t="s">
        <v>10</v>
      </c>
      <c r="X7" s="47" t="s">
        <v>11</v>
      </c>
      <c r="Y7" s="47" t="s">
        <v>12</v>
      </c>
      <c r="Z7" s="49" t="s">
        <v>13</v>
      </c>
    </row>
    <row r="8" spans="2:26" ht="15" x14ac:dyDescent="0.2">
      <c r="B8" s="54"/>
      <c r="C8" s="48"/>
      <c r="D8" s="48"/>
      <c r="E8" s="48"/>
      <c r="F8" s="48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48"/>
      <c r="X8" s="48"/>
      <c r="Y8" s="48"/>
      <c r="Z8" s="50"/>
    </row>
    <row r="9" spans="2:26" x14ac:dyDescent="0.2">
      <c r="B9" s="11">
        <v>1</v>
      </c>
      <c r="C9" s="3" t="s">
        <v>40</v>
      </c>
      <c r="D9" s="15" t="s">
        <v>41</v>
      </c>
      <c r="E9" s="3" t="s">
        <v>42</v>
      </c>
      <c r="F9" s="3" t="s">
        <v>19</v>
      </c>
      <c r="G9" s="16" t="s">
        <v>43</v>
      </c>
      <c r="H9" s="16"/>
      <c r="I9" s="3"/>
      <c r="J9" s="3"/>
      <c r="K9" s="3"/>
      <c r="L9" s="3"/>
      <c r="M9" s="3"/>
      <c r="N9" s="3" t="s">
        <v>44</v>
      </c>
      <c r="O9" s="16" t="s">
        <v>45</v>
      </c>
      <c r="P9" s="16"/>
      <c r="Q9" s="3"/>
      <c r="R9" s="3"/>
      <c r="S9" s="3"/>
      <c r="T9" s="3"/>
      <c r="U9" s="3"/>
      <c r="V9" s="3" t="s">
        <v>44</v>
      </c>
      <c r="W9" s="16"/>
      <c r="X9" s="16">
        <v>4.1666666667879333E-2</v>
      </c>
      <c r="Y9" s="16"/>
      <c r="Z9" s="20"/>
    </row>
    <row r="10" spans="2:26" x14ac:dyDescent="0.2">
      <c r="B10" s="12">
        <v>2</v>
      </c>
      <c r="C10" s="2" t="s">
        <v>46</v>
      </c>
      <c r="D10" s="7" t="s">
        <v>47</v>
      </c>
      <c r="E10" s="2" t="s">
        <v>42</v>
      </c>
      <c r="F10" s="2" t="s">
        <v>19</v>
      </c>
      <c r="G10" s="8" t="s">
        <v>43</v>
      </c>
      <c r="H10" s="8"/>
      <c r="I10" s="2"/>
      <c r="J10" s="2"/>
      <c r="K10" s="2"/>
      <c r="L10" s="2"/>
      <c r="M10" s="2"/>
      <c r="N10" s="2" t="s">
        <v>44</v>
      </c>
      <c r="O10" s="8" t="s">
        <v>48</v>
      </c>
      <c r="P10" s="8"/>
      <c r="Q10" s="2"/>
      <c r="R10" s="2"/>
      <c r="S10" s="2"/>
      <c r="T10" s="2"/>
      <c r="U10" s="2"/>
      <c r="V10" s="2" t="s">
        <v>44</v>
      </c>
      <c r="W10" s="8"/>
      <c r="X10" s="8">
        <v>4.1666666667879333E-2</v>
      </c>
      <c r="Y10" s="8"/>
      <c r="Z10" s="21"/>
    </row>
    <row r="11" spans="2:26" x14ac:dyDescent="0.2">
      <c r="B11" s="13">
        <v>3</v>
      </c>
      <c r="C11" s="6" t="s">
        <v>49</v>
      </c>
      <c r="D11" s="9" t="s">
        <v>50</v>
      </c>
      <c r="E11" s="6"/>
      <c r="F11" s="6"/>
      <c r="G11" s="10"/>
      <c r="H11" s="10"/>
      <c r="I11" s="6"/>
      <c r="J11" s="6"/>
      <c r="K11" s="6"/>
      <c r="L11" s="6"/>
      <c r="M11" s="6"/>
      <c r="N11" s="6"/>
      <c r="O11" s="10"/>
      <c r="P11" s="10"/>
      <c r="Q11" s="6"/>
      <c r="R11" s="6"/>
      <c r="S11" s="6"/>
      <c r="T11" s="6"/>
      <c r="U11" s="6"/>
      <c r="V11" s="6"/>
      <c r="W11" s="10"/>
      <c r="X11" s="10"/>
      <c r="Y11" s="10"/>
      <c r="Z11" s="22"/>
    </row>
    <row r="12" spans="2:26" x14ac:dyDescent="0.2">
      <c r="B12" s="12">
        <v>4</v>
      </c>
      <c r="C12" s="2" t="s">
        <v>51</v>
      </c>
      <c r="D12" s="7" t="s">
        <v>52</v>
      </c>
      <c r="E12" s="2" t="s">
        <v>42</v>
      </c>
      <c r="F12" s="2" t="s">
        <v>19</v>
      </c>
      <c r="G12" s="8" t="s">
        <v>43</v>
      </c>
      <c r="H12" s="8"/>
      <c r="I12" s="2"/>
      <c r="J12" s="2"/>
      <c r="K12" s="2"/>
      <c r="L12" s="2"/>
      <c r="M12" s="2"/>
      <c r="N12" s="2" t="s">
        <v>44</v>
      </c>
      <c r="O12" s="8" t="s">
        <v>45</v>
      </c>
      <c r="P12" s="8"/>
      <c r="Q12" s="2"/>
      <c r="R12" s="2"/>
      <c r="S12" s="2"/>
      <c r="T12" s="2"/>
      <c r="U12" s="2"/>
      <c r="V12" s="2" t="s">
        <v>44</v>
      </c>
      <c r="W12" s="8"/>
      <c r="X12" s="8">
        <v>4.1666666667879333E-2</v>
      </c>
      <c r="Y12" s="8"/>
      <c r="Z12" s="21"/>
    </row>
    <row r="13" spans="2:26" x14ac:dyDescent="0.2">
      <c r="B13" s="12">
        <v>5</v>
      </c>
      <c r="C13" s="2" t="s">
        <v>53</v>
      </c>
      <c r="D13" s="7" t="s">
        <v>54</v>
      </c>
      <c r="E13" s="2" t="s">
        <v>42</v>
      </c>
      <c r="F13" s="2" t="s">
        <v>19</v>
      </c>
      <c r="G13" s="8" t="s">
        <v>43</v>
      </c>
      <c r="H13" s="8"/>
      <c r="I13" s="2"/>
      <c r="J13" s="2"/>
      <c r="K13" s="2"/>
      <c r="L13" s="2"/>
      <c r="M13" s="2"/>
      <c r="N13" s="2" t="s">
        <v>44</v>
      </c>
      <c r="O13" s="8" t="s">
        <v>45</v>
      </c>
      <c r="P13" s="8"/>
      <c r="Q13" s="2"/>
      <c r="R13" s="2"/>
      <c r="S13" s="2"/>
      <c r="T13" s="2"/>
      <c r="U13" s="2"/>
      <c r="V13" s="2" t="s">
        <v>44</v>
      </c>
      <c r="W13" s="8"/>
      <c r="X13" s="8">
        <v>4.1666666667879333E-2</v>
      </c>
      <c r="Y13" s="8"/>
      <c r="Z13" s="21"/>
    </row>
    <row r="14" spans="2:26" x14ac:dyDescent="0.2">
      <c r="B14" s="12">
        <v>6</v>
      </c>
      <c r="C14" s="2" t="s">
        <v>55</v>
      </c>
      <c r="D14" s="7" t="s">
        <v>56</v>
      </c>
      <c r="E14" s="2" t="s">
        <v>42</v>
      </c>
      <c r="F14" s="2" t="s">
        <v>19</v>
      </c>
      <c r="G14" s="8" t="s">
        <v>43</v>
      </c>
      <c r="H14" s="8"/>
      <c r="I14" s="2"/>
      <c r="J14" s="2"/>
      <c r="K14" s="2"/>
      <c r="L14" s="2"/>
      <c r="M14" s="2"/>
      <c r="N14" s="2" t="s">
        <v>44</v>
      </c>
      <c r="O14" s="8" t="s">
        <v>45</v>
      </c>
      <c r="P14" s="8"/>
      <c r="Q14" s="2"/>
      <c r="R14" s="2"/>
      <c r="S14" s="2"/>
      <c r="T14" s="2"/>
      <c r="U14" s="2"/>
      <c r="V14" s="2" t="s">
        <v>44</v>
      </c>
      <c r="W14" s="8"/>
      <c r="X14" s="8">
        <v>4.1666666667879333E-2</v>
      </c>
      <c r="Y14" s="8"/>
      <c r="Z14" s="21"/>
    </row>
    <row r="15" spans="2:26" x14ac:dyDescent="0.2">
      <c r="B15" s="12">
        <v>7</v>
      </c>
      <c r="C15" s="2" t="s">
        <v>57</v>
      </c>
      <c r="D15" s="7" t="s">
        <v>58</v>
      </c>
      <c r="E15" s="2" t="s">
        <v>42</v>
      </c>
      <c r="F15" s="2" t="s">
        <v>14</v>
      </c>
      <c r="G15" s="8" t="s">
        <v>43</v>
      </c>
      <c r="H15" s="8" t="s">
        <v>59</v>
      </c>
      <c r="I15" s="2" t="s">
        <v>60</v>
      </c>
      <c r="J15" s="2" t="s">
        <v>61</v>
      </c>
      <c r="K15" s="2" t="s">
        <v>62</v>
      </c>
      <c r="L15" s="2">
        <v>342.68</v>
      </c>
      <c r="M15" s="2" t="s">
        <v>63</v>
      </c>
      <c r="N15" s="2" t="s">
        <v>44</v>
      </c>
      <c r="O15" s="8" t="s">
        <v>45</v>
      </c>
      <c r="P15" s="8"/>
      <c r="Q15" s="2" t="s">
        <v>64</v>
      </c>
      <c r="R15" s="2"/>
      <c r="S15" s="2" t="s">
        <v>62</v>
      </c>
      <c r="T15" s="2"/>
      <c r="U15" s="2"/>
      <c r="V15" s="2" t="s">
        <v>44</v>
      </c>
      <c r="W15" s="8"/>
      <c r="X15" s="8">
        <v>4.1666666667879333E-2</v>
      </c>
      <c r="Y15" s="8"/>
      <c r="Z15" s="21"/>
    </row>
    <row r="16" spans="2:26" x14ac:dyDescent="0.2">
      <c r="B16" s="12">
        <v>8</v>
      </c>
      <c r="C16" s="2" t="s">
        <v>40</v>
      </c>
      <c r="D16" s="7" t="s">
        <v>65</v>
      </c>
      <c r="E16" s="2" t="s">
        <v>42</v>
      </c>
      <c r="F16" s="2" t="s">
        <v>19</v>
      </c>
      <c r="G16" s="8" t="s">
        <v>43</v>
      </c>
      <c r="H16" s="8"/>
      <c r="I16" s="2"/>
      <c r="J16" s="2"/>
      <c r="K16" s="2"/>
      <c r="L16" s="2"/>
      <c r="M16" s="2"/>
      <c r="N16" s="2" t="s">
        <v>44</v>
      </c>
      <c r="O16" s="8" t="s">
        <v>45</v>
      </c>
      <c r="P16" s="8"/>
      <c r="Q16" s="2"/>
      <c r="R16" s="2"/>
      <c r="S16" s="2"/>
      <c r="T16" s="2"/>
      <c r="U16" s="2"/>
      <c r="V16" s="2" t="s">
        <v>44</v>
      </c>
      <c r="W16" s="8"/>
      <c r="X16" s="8">
        <v>4.1666666667879333E-2</v>
      </c>
      <c r="Y16" s="8"/>
      <c r="Z16" s="21"/>
    </row>
    <row r="17" spans="2:26" x14ac:dyDescent="0.2">
      <c r="B17" s="13">
        <v>9</v>
      </c>
      <c r="C17" s="6" t="s">
        <v>46</v>
      </c>
      <c r="D17" s="9" t="s">
        <v>66</v>
      </c>
      <c r="E17" s="6"/>
      <c r="F17" s="6"/>
      <c r="G17" s="10"/>
      <c r="H17" s="10"/>
      <c r="I17" s="6"/>
      <c r="J17" s="6"/>
      <c r="K17" s="6"/>
      <c r="L17" s="6"/>
      <c r="M17" s="6"/>
      <c r="N17" s="6"/>
      <c r="O17" s="10"/>
      <c r="P17" s="10"/>
      <c r="Q17" s="6"/>
      <c r="R17" s="6"/>
      <c r="S17" s="6"/>
      <c r="T17" s="6"/>
      <c r="U17" s="6"/>
      <c r="V17" s="6"/>
      <c r="W17" s="10"/>
      <c r="X17" s="10"/>
      <c r="Y17" s="10"/>
      <c r="Z17" s="22"/>
    </row>
    <row r="18" spans="2:26" x14ac:dyDescent="0.2">
      <c r="B18" s="13">
        <v>10</v>
      </c>
      <c r="C18" s="6" t="s">
        <v>49</v>
      </c>
      <c r="D18" s="9" t="s">
        <v>67</v>
      </c>
      <c r="E18" s="6"/>
      <c r="F18" s="6"/>
      <c r="G18" s="10"/>
      <c r="H18" s="10"/>
      <c r="I18" s="6"/>
      <c r="J18" s="6"/>
      <c r="K18" s="6"/>
      <c r="L18" s="6"/>
      <c r="M18" s="6"/>
      <c r="N18" s="6"/>
      <c r="O18" s="10"/>
      <c r="P18" s="10"/>
      <c r="Q18" s="6"/>
      <c r="R18" s="6"/>
      <c r="S18" s="6"/>
      <c r="T18" s="6"/>
      <c r="U18" s="6"/>
      <c r="V18" s="6"/>
      <c r="W18" s="10"/>
      <c r="X18" s="10"/>
      <c r="Y18" s="10"/>
      <c r="Z18" s="22"/>
    </row>
    <row r="19" spans="2:26" x14ac:dyDescent="0.2">
      <c r="B19" s="12">
        <v>11</v>
      </c>
      <c r="C19" s="2" t="s">
        <v>51</v>
      </c>
      <c r="D19" s="7" t="s">
        <v>68</v>
      </c>
      <c r="E19" s="2" t="s">
        <v>42</v>
      </c>
      <c r="F19" s="2" t="s">
        <v>19</v>
      </c>
      <c r="G19" s="8" t="s">
        <v>43</v>
      </c>
      <c r="H19" s="8"/>
      <c r="I19" s="2"/>
      <c r="J19" s="2"/>
      <c r="K19" s="2"/>
      <c r="L19" s="2"/>
      <c r="M19" s="2"/>
      <c r="N19" s="2" t="s">
        <v>44</v>
      </c>
      <c r="O19" s="8" t="s">
        <v>45</v>
      </c>
      <c r="P19" s="8"/>
      <c r="Q19" s="2"/>
      <c r="R19" s="2"/>
      <c r="S19" s="2"/>
      <c r="T19" s="2"/>
      <c r="U19" s="2"/>
      <c r="V19" s="2" t="s">
        <v>44</v>
      </c>
      <c r="W19" s="8"/>
      <c r="X19" s="8">
        <v>4.1666666667879333E-2</v>
      </c>
      <c r="Y19" s="8"/>
      <c r="Z19" s="21"/>
    </row>
    <row r="20" spans="2:26" x14ac:dyDescent="0.2">
      <c r="B20" s="12">
        <v>12</v>
      </c>
      <c r="C20" s="2" t="s">
        <v>53</v>
      </c>
      <c r="D20" s="7" t="s">
        <v>69</v>
      </c>
      <c r="E20" s="2" t="s">
        <v>42</v>
      </c>
      <c r="F20" s="2" t="s">
        <v>19</v>
      </c>
      <c r="G20" s="8" t="s">
        <v>43</v>
      </c>
      <c r="H20" s="8"/>
      <c r="I20" s="2"/>
      <c r="J20" s="2"/>
      <c r="K20" s="2"/>
      <c r="L20" s="2"/>
      <c r="M20" s="2"/>
      <c r="N20" s="2" t="s">
        <v>44</v>
      </c>
      <c r="O20" s="8" t="s">
        <v>45</v>
      </c>
      <c r="P20" s="8"/>
      <c r="Q20" s="2"/>
      <c r="R20" s="2"/>
      <c r="S20" s="2"/>
      <c r="T20" s="2"/>
      <c r="U20" s="2"/>
      <c r="V20" s="2" t="s">
        <v>44</v>
      </c>
      <c r="W20" s="8"/>
      <c r="X20" s="8">
        <v>4.1666666667879333E-2</v>
      </c>
      <c r="Y20" s="8"/>
      <c r="Z20" s="21"/>
    </row>
    <row r="21" spans="2:26" x14ac:dyDescent="0.2">
      <c r="B21" s="12">
        <v>13</v>
      </c>
      <c r="C21" s="2" t="s">
        <v>55</v>
      </c>
      <c r="D21" s="7" t="s">
        <v>70</v>
      </c>
      <c r="E21" s="2" t="s">
        <v>42</v>
      </c>
      <c r="F21" s="2" t="s">
        <v>19</v>
      </c>
      <c r="G21" s="8" t="s">
        <v>43</v>
      </c>
      <c r="H21" s="8"/>
      <c r="I21" s="2"/>
      <c r="J21" s="2"/>
      <c r="K21" s="2"/>
      <c r="L21" s="2"/>
      <c r="M21" s="2"/>
      <c r="N21" s="2" t="s">
        <v>44</v>
      </c>
      <c r="O21" s="8" t="s">
        <v>45</v>
      </c>
      <c r="P21" s="8"/>
      <c r="Q21" s="2"/>
      <c r="R21" s="2"/>
      <c r="S21" s="2"/>
      <c r="T21" s="2"/>
      <c r="U21" s="2"/>
      <c r="V21" s="2" t="s">
        <v>44</v>
      </c>
      <c r="W21" s="8"/>
      <c r="X21" s="8">
        <v>4.1666666667879333E-2</v>
      </c>
      <c r="Y21" s="8"/>
      <c r="Z21" s="21"/>
    </row>
    <row r="22" spans="2:26" x14ac:dyDescent="0.2">
      <c r="B22" s="12">
        <v>14</v>
      </c>
      <c r="C22" s="2" t="s">
        <v>57</v>
      </c>
      <c r="D22" s="7" t="s">
        <v>71</v>
      </c>
      <c r="E22" s="2" t="s">
        <v>42</v>
      </c>
      <c r="F22" s="2" t="s">
        <v>14</v>
      </c>
      <c r="G22" s="8" t="s">
        <v>43</v>
      </c>
      <c r="H22" s="8" t="s">
        <v>72</v>
      </c>
      <c r="I22" s="2" t="s">
        <v>60</v>
      </c>
      <c r="J22" s="2" t="s">
        <v>61</v>
      </c>
      <c r="K22" s="2" t="s">
        <v>73</v>
      </c>
      <c r="L22" s="2">
        <v>90.3</v>
      </c>
      <c r="M22" s="2" t="s">
        <v>63</v>
      </c>
      <c r="N22" s="2" t="s">
        <v>44</v>
      </c>
      <c r="O22" s="8" t="s">
        <v>45</v>
      </c>
      <c r="P22" s="8" t="s">
        <v>74</v>
      </c>
      <c r="Q22" s="2" t="s">
        <v>60</v>
      </c>
      <c r="R22" s="2" t="s">
        <v>61</v>
      </c>
      <c r="S22" s="2"/>
      <c r="T22" s="2">
        <v>6570.94</v>
      </c>
      <c r="U22" s="2" t="s">
        <v>63</v>
      </c>
      <c r="V22" s="2" t="s">
        <v>44</v>
      </c>
      <c r="W22" s="8"/>
      <c r="X22" s="8">
        <v>4.1666666667879333E-2</v>
      </c>
      <c r="Y22" s="8">
        <v>7.8680555554456078E-2</v>
      </c>
      <c r="Z22" s="21"/>
    </row>
    <row r="23" spans="2:26" x14ac:dyDescent="0.2">
      <c r="B23" s="12">
        <v>15</v>
      </c>
      <c r="C23" s="2" t="s">
        <v>40</v>
      </c>
      <c r="D23" s="7" t="s">
        <v>75</v>
      </c>
      <c r="E23" s="2" t="s">
        <v>42</v>
      </c>
      <c r="F23" s="2" t="s">
        <v>14</v>
      </c>
      <c r="G23" s="8" t="s">
        <v>43</v>
      </c>
      <c r="H23" s="8" t="s">
        <v>59</v>
      </c>
      <c r="I23" s="2" t="s">
        <v>60</v>
      </c>
      <c r="J23" s="2" t="s">
        <v>61</v>
      </c>
      <c r="K23" s="2" t="s">
        <v>73</v>
      </c>
      <c r="L23" s="2">
        <v>16.97</v>
      </c>
      <c r="M23" s="2" t="s">
        <v>63</v>
      </c>
      <c r="N23" s="2" t="s">
        <v>44</v>
      </c>
      <c r="O23" s="8" t="s">
        <v>45</v>
      </c>
      <c r="P23" s="8" t="s">
        <v>76</v>
      </c>
      <c r="Q23" s="2" t="s">
        <v>60</v>
      </c>
      <c r="R23" s="2" t="s">
        <v>61</v>
      </c>
      <c r="S23" s="2"/>
      <c r="T23" s="2">
        <v>326.77</v>
      </c>
      <c r="U23" s="2" t="s">
        <v>63</v>
      </c>
      <c r="V23" s="2" t="s">
        <v>44</v>
      </c>
      <c r="W23" s="8"/>
      <c r="X23" s="8">
        <v>4.1666666667879333E-2</v>
      </c>
      <c r="Y23" s="8">
        <v>0.1505092592597066</v>
      </c>
      <c r="Z23" s="21"/>
    </row>
    <row r="24" spans="2:26" x14ac:dyDescent="0.2">
      <c r="B24" s="12">
        <v>16</v>
      </c>
      <c r="C24" s="2" t="s">
        <v>46</v>
      </c>
      <c r="D24" s="7" t="s">
        <v>77</v>
      </c>
      <c r="E24" s="2" t="s">
        <v>42</v>
      </c>
      <c r="F24" s="2" t="s">
        <v>14</v>
      </c>
      <c r="G24" s="8" t="s">
        <v>43</v>
      </c>
      <c r="H24" s="8" t="s">
        <v>78</v>
      </c>
      <c r="I24" s="2" t="s">
        <v>60</v>
      </c>
      <c r="J24" s="2" t="s">
        <v>61</v>
      </c>
      <c r="K24" s="2" t="s">
        <v>73</v>
      </c>
      <c r="L24" s="2">
        <v>16.37</v>
      </c>
      <c r="M24" s="2" t="s">
        <v>63</v>
      </c>
      <c r="N24" s="2" t="s">
        <v>44</v>
      </c>
      <c r="O24" s="8" t="s">
        <v>48</v>
      </c>
      <c r="P24" s="8" t="s">
        <v>79</v>
      </c>
      <c r="Q24" s="2" t="s">
        <v>60</v>
      </c>
      <c r="R24" s="2" t="s">
        <v>61</v>
      </c>
      <c r="S24" s="2" t="s">
        <v>73</v>
      </c>
      <c r="T24" s="2">
        <v>20.21</v>
      </c>
      <c r="U24" s="2" t="s">
        <v>63</v>
      </c>
      <c r="V24" s="2" t="s">
        <v>44</v>
      </c>
      <c r="W24" s="8">
        <v>0.38689814814642892</v>
      </c>
      <c r="X24" s="8">
        <v>4.1666666667879333E-2</v>
      </c>
      <c r="Y24" s="8">
        <v>0.19290509259371899</v>
      </c>
      <c r="Z24" s="21">
        <v>0.22023148148218749</v>
      </c>
    </row>
    <row r="25" spans="2:26" x14ac:dyDescent="0.2">
      <c r="B25" s="13">
        <v>17</v>
      </c>
      <c r="C25" s="6" t="s">
        <v>49</v>
      </c>
      <c r="D25" s="9" t="s">
        <v>80</v>
      </c>
      <c r="E25" s="6"/>
      <c r="F25" s="6"/>
      <c r="G25" s="10"/>
      <c r="H25" s="10"/>
      <c r="I25" s="6"/>
      <c r="J25" s="6"/>
      <c r="K25" s="6"/>
      <c r="L25" s="6"/>
      <c r="M25" s="6"/>
      <c r="N25" s="6"/>
      <c r="O25" s="10"/>
      <c r="P25" s="10"/>
      <c r="Q25" s="6"/>
      <c r="R25" s="6"/>
      <c r="S25" s="6"/>
      <c r="T25" s="6"/>
      <c r="U25" s="6"/>
      <c r="V25" s="6"/>
      <c r="W25" s="10"/>
      <c r="X25" s="10"/>
      <c r="Y25" s="10"/>
      <c r="Z25" s="22"/>
    </row>
    <row r="26" spans="2:26" x14ac:dyDescent="0.2">
      <c r="B26" s="12">
        <v>18</v>
      </c>
      <c r="C26" s="2" t="s">
        <v>51</v>
      </c>
      <c r="D26" s="7" t="s">
        <v>81</v>
      </c>
      <c r="E26" s="2" t="s">
        <v>42</v>
      </c>
      <c r="F26" s="2" t="s">
        <v>14</v>
      </c>
      <c r="G26" s="8" t="s">
        <v>43</v>
      </c>
      <c r="H26" s="8" t="s">
        <v>82</v>
      </c>
      <c r="I26" s="2" t="s">
        <v>60</v>
      </c>
      <c r="J26" s="2" t="s">
        <v>61</v>
      </c>
      <c r="K26" s="2" t="s">
        <v>73</v>
      </c>
      <c r="L26" s="2">
        <v>16.68</v>
      </c>
      <c r="M26" s="2" t="s">
        <v>63</v>
      </c>
      <c r="N26" s="2" t="s">
        <v>44</v>
      </c>
      <c r="O26" s="8" t="s">
        <v>45</v>
      </c>
      <c r="P26" s="8" t="s">
        <v>83</v>
      </c>
      <c r="Q26" s="2" t="s">
        <v>60</v>
      </c>
      <c r="R26" s="2" t="s">
        <v>61</v>
      </c>
      <c r="S26" s="2" t="s">
        <v>73</v>
      </c>
      <c r="T26" s="2">
        <v>16.149999999999999</v>
      </c>
      <c r="U26" s="2" t="s">
        <v>63</v>
      </c>
      <c r="V26" s="2" t="s">
        <v>44</v>
      </c>
      <c r="W26" s="8">
        <v>0.40614583333444898</v>
      </c>
      <c r="X26" s="8">
        <v>4.1666666667879333E-2</v>
      </c>
      <c r="Y26" s="8">
        <v>0.12085648148058679</v>
      </c>
      <c r="Z26" s="21">
        <v>0.15614583333444901</v>
      </c>
    </row>
    <row r="27" spans="2:26" x14ac:dyDescent="0.2">
      <c r="B27" s="12">
        <v>19</v>
      </c>
      <c r="C27" s="2" t="s">
        <v>53</v>
      </c>
      <c r="D27" s="7" t="s">
        <v>84</v>
      </c>
      <c r="E27" s="2" t="s">
        <v>42</v>
      </c>
      <c r="F27" s="2" t="s">
        <v>14</v>
      </c>
      <c r="G27" s="8" t="s">
        <v>43</v>
      </c>
      <c r="H27" s="8" t="s">
        <v>85</v>
      </c>
      <c r="I27" s="2" t="s">
        <v>60</v>
      </c>
      <c r="J27" s="2" t="s">
        <v>61</v>
      </c>
      <c r="K27" s="2" t="s">
        <v>62</v>
      </c>
      <c r="L27" s="2">
        <v>1311.46</v>
      </c>
      <c r="M27" s="2" t="s">
        <v>63</v>
      </c>
      <c r="N27" s="2" t="s">
        <v>44</v>
      </c>
      <c r="O27" s="8" t="s">
        <v>45</v>
      </c>
      <c r="P27" s="8" t="s">
        <v>86</v>
      </c>
      <c r="Q27" s="2" t="s">
        <v>60</v>
      </c>
      <c r="R27" s="2" t="s">
        <v>87</v>
      </c>
      <c r="S27" s="2" t="s">
        <v>62</v>
      </c>
      <c r="T27" s="2">
        <v>24701.22</v>
      </c>
      <c r="U27" s="2" t="s">
        <v>63</v>
      </c>
      <c r="V27" s="2" t="s">
        <v>44</v>
      </c>
      <c r="W27" s="8"/>
      <c r="X27" s="8">
        <v>4.1666666667879333E-2</v>
      </c>
      <c r="Y27" s="8">
        <v>0.1102893518509518</v>
      </c>
      <c r="Z27" s="21"/>
    </row>
    <row r="28" spans="2:26" x14ac:dyDescent="0.2">
      <c r="B28" s="12">
        <v>20</v>
      </c>
      <c r="C28" s="2" t="s">
        <v>55</v>
      </c>
      <c r="D28" s="7" t="s">
        <v>88</v>
      </c>
      <c r="E28" s="2" t="s">
        <v>42</v>
      </c>
      <c r="F28" s="2" t="s">
        <v>14</v>
      </c>
      <c r="G28" s="8" t="s">
        <v>43</v>
      </c>
      <c r="H28" s="8" t="s">
        <v>89</v>
      </c>
      <c r="I28" s="2" t="s">
        <v>60</v>
      </c>
      <c r="J28" s="2" t="s">
        <v>87</v>
      </c>
      <c r="K28" s="2" t="s">
        <v>62</v>
      </c>
      <c r="L28" s="2">
        <v>26141.14</v>
      </c>
      <c r="M28" s="2" t="s">
        <v>63</v>
      </c>
      <c r="N28" s="2" t="s">
        <v>44</v>
      </c>
      <c r="O28" s="8" t="s">
        <v>45</v>
      </c>
      <c r="P28" s="8" t="s">
        <v>90</v>
      </c>
      <c r="Q28" s="2" t="s">
        <v>60</v>
      </c>
      <c r="R28" s="2" t="s">
        <v>87</v>
      </c>
      <c r="S28" s="2" t="s">
        <v>62</v>
      </c>
      <c r="T28" s="2">
        <v>24701.26</v>
      </c>
      <c r="U28" s="2" t="s">
        <v>63</v>
      </c>
      <c r="V28" s="2" t="s">
        <v>44</v>
      </c>
      <c r="W28" s="8"/>
      <c r="X28" s="8">
        <v>4.1666666667879333E-2</v>
      </c>
      <c r="Y28" s="8">
        <v>7.0335648149921326E-2</v>
      </c>
      <c r="Z28" s="21"/>
    </row>
    <row r="29" spans="2:26" x14ac:dyDescent="0.2">
      <c r="B29" s="12">
        <v>21</v>
      </c>
      <c r="C29" s="2" t="s">
        <v>57</v>
      </c>
      <c r="D29" s="7" t="s">
        <v>91</v>
      </c>
      <c r="E29" s="2" t="s">
        <v>42</v>
      </c>
      <c r="F29" s="2" t="s">
        <v>14</v>
      </c>
      <c r="G29" s="8" t="s">
        <v>43</v>
      </c>
      <c r="H29" s="8" t="s">
        <v>92</v>
      </c>
      <c r="I29" s="2" t="s">
        <v>93</v>
      </c>
      <c r="J29" s="2" t="s">
        <v>87</v>
      </c>
      <c r="K29" s="2" t="s">
        <v>62</v>
      </c>
      <c r="L29" s="2">
        <v>16262.69</v>
      </c>
      <c r="M29" s="2" t="s">
        <v>63</v>
      </c>
      <c r="N29" s="2" t="s">
        <v>94</v>
      </c>
      <c r="O29" s="8" t="s">
        <v>45</v>
      </c>
      <c r="P29" s="8"/>
      <c r="Q29" s="2" t="s">
        <v>64</v>
      </c>
      <c r="R29" s="2"/>
      <c r="S29" s="2" t="s">
        <v>62</v>
      </c>
      <c r="T29" s="2"/>
      <c r="U29" s="2"/>
      <c r="V29" s="2" t="s">
        <v>44</v>
      </c>
      <c r="W29" s="8"/>
      <c r="X29" s="8">
        <v>4.1666666667879333E-2</v>
      </c>
      <c r="Y29" s="8"/>
      <c r="Z29" s="21"/>
    </row>
    <row r="30" spans="2:26" x14ac:dyDescent="0.2">
      <c r="B30" s="12">
        <v>22</v>
      </c>
      <c r="C30" s="2" t="s">
        <v>40</v>
      </c>
      <c r="D30" s="7" t="s">
        <v>95</v>
      </c>
      <c r="E30" s="2" t="s">
        <v>42</v>
      </c>
      <c r="F30" s="2" t="s">
        <v>14</v>
      </c>
      <c r="G30" s="8" t="s">
        <v>43</v>
      </c>
      <c r="H30" s="8" t="s">
        <v>96</v>
      </c>
      <c r="I30" s="2" t="s">
        <v>60</v>
      </c>
      <c r="J30" s="2" t="s">
        <v>87</v>
      </c>
      <c r="K30" s="2" t="s">
        <v>62</v>
      </c>
      <c r="L30" s="2">
        <v>1578804.25</v>
      </c>
      <c r="M30" s="2" t="s">
        <v>63</v>
      </c>
      <c r="N30" s="2" t="s">
        <v>44</v>
      </c>
      <c r="O30" s="8" t="s">
        <v>45</v>
      </c>
      <c r="P30" s="8"/>
      <c r="Q30" s="2" t="s">
        <v>64</v>
      </c>
      <c r="R30" s="2"/>
      <c r="S30" s="2" t="s">
        <v>62</v>
      </c>
      <c r="T30" s="2"/>
      <c r="U30" s="2"/>
      <c r="V30" s="2" t="s">
        <v>44</v>
      </c>
      <c r="W30" s="8"/>
      <c r="X30" s="8">
        <v>4.1666666667879333E-2</v>
      </c>
      <c r="Y30" s="8"/>
      <c r="Z30" s="21"/>
    </row>
    <row r="31" spans="2:26" x14ac:dyDescent="0.2">
      <c r="B31" s="12">
        <v>23</v>
      </c>
      <c r="C31" s="2" t="s">
        <v>46</v>
      </c>
      <c r="D31" s="7" t="s">
        <v>97</v>
      </c>
      <c r="E31" s="2" t="s">
        <v>42</v>
      </c>
      <c r="F31" s="2" t="s">
        <v>14</v>
      </c>
      <c r="G31" s="8" t="s">
        <v>43</v>
      </c>
      <c r="H31" s="8" t="s">
        <v>98</v>
      </c>
      <c r="I31" s="2" t="s">
        <v>60</v>
      </c>
      <c r="J31" s="2" t="s">
        <v>87</v>
      </c>
      <c r="K31" s="2" t="s">
        <v>62</v>
      </c>
      <c r="L31" s="2">
        <v>1579447.19</v>
      </c>
      <c r="M31" s="2" t="s">
        <v>63</v>
      </c>
      <c r="N31" s="2" t="s">
        <v>99</v>
      </c>
      <c r="O31" s="8" t="s">
        <v>48</v>
      </c>
      <c r="P31" s="8" t="s">
        <v>100</v>
      </c>
      <c r="Q31" s="2" t="s">
        <v>60</v>
      </c>
      <c r="R31" s="2" t="s">
        <v>87</v>
      </c>
      <c r="S31" s="2" t="s">
        <v>62</v>
      </c>
      <c r="T31" s="2">
        <v>1579447.19</v>
      </c>
      <c r="U31" s="2" t="s">
        <v>63</v>
      </c>
      <c r="V31" s="2" t="s">
        <v>44</v>
      </c>
      <c r="W31" s="8"/>
      <c r="X31" s="8">
        <v>4.1666666667879333E-2</v>
      </c>
      <c r="Y31" s="8">
        <v>0.13903935185226149</v>
      </c>
      <c r="Z31" s="21"/>
    </row>
    <row r="32" spans="2:26" x14ac:dyDescent="0.2">
      <c r="B32" s="13">
        <v>24</v>
      </c>
      <c r="C32" s="6" t="s">
        <v>49</v>
      </c>
      <c r="D32" s="9" t="s">
        <v>101</v>
      </c>
      <c r="E32" s="6"/>
      <c r="F32" s="6"/>
      <c r="G32" s="10"/>
      <c r="H32" s="10"/>
      <c r="I32" s="6"/>
      <c r="J32" s="6"/>
      <c r="K32" s="6"/>
      <c r="L32" s="6"/>
      <c r="M32" s="6"/>
      <c r="N32" s="6"/>
      <c r="O32" s="10"/>
      <c r="P32" s="10"/>
      <c r="Q32" s="6"/>
      <c r="R32" s="6"/>
      <c r="S32" s="6"/>
      <c r="T32" s="6"/>
      <c r="U32" s="6"/>
      <c r="V32" s="6"/>
      <c r="W32" s="10"/>
      <c r="X32" s="10"/>
      <c r="Y32" s="10"/>
      <c r="Z32" s="22"/>
    </row>
    <row r="33" spans="2:26" x14ac:dyDescent="0.2">
      <c r="B33" s="12">
        <v>25</v>
      </c>
      <c r="C33" s="2" t="s">
        <v>51</v>
      </c>
      <c r="D33" s="7" t="s">
        <v>102</v>
      </c>
      <c r="E33" s="2" t="s">
        <v>42</v>
      </c>
      <c r="F33" s="2" t="s">
        <v>14</v>
      </c>
      <c r="G33" s="8" t="s">
        <v>43</v>
      </c>
      <c r="H33" s="8" t="s">
        <v>103</v>
      </c>
      <c r="I33" s="2" t="s">
        <v>60</v>
      </c>
      <c r="J33" s="2" t="s">
        <v>87</v>
      </c>
      <c r="K33" s="2" t="s">
        <v>62</v>
      </c>
      <c r="L33" s="2">
        <v>1578755.56</v>
      </c>
      <c r="M33" s="2" t="s">
        <v>63</v>
      </c>
      <c r="N33" s="2" t="s">
        <v>44</v>
      </c>
      <c r="O33" s="8" t="s">
        <v>45</v>
      </c>
      <c r="P33" s="8"/>
      <c r="Q33" s="2" t="s">
        <v>64</v>
      </c>
      <c r="R33" s="2"/>
      <c r="S33" s="2" t="s">
        <v>62</v>
      </c>
      <c r="T33" s="2"/>
      <c r="U33" s="2"/>
      <c r="V33" s="2" t="s">
        <v>44</v>
      </c>
      <c r="W33" s="8"/>
      <c r="X33" s="8">
        <v>4.1666666667879333E-2</v>
      </c>
      <c r="Y33" s="8"/>
      <c r="Z33" s="21"/>
    </row>
    <row r="34" spans="2:26" x14ac:dyDescent="0.2">
      <c r="B34" s="12">
        <v>26</v>
      </c>
      <c r="C34" s="2" t="s">
        <v>53</v>
      </c>
      <c r="D34" s="7" t="s">
        <v>104</v>
      </c>
      <c r="E34" s="2" t="s">
        <v>42</v>
      </c>
      <c r="F34" s="2" t="s">
        <v>14</v>
      </c>
      <c r="G34" s="8" t="s">
        <v>43</v>
      </c>
      <c r="H34" s="8" t="s">
        <v>105</v>
      </c>
      <c r="I34" s="2" t="s">
        <v>60</v>
      </c>
      <c r="J34" s="2" t="s">
        <v>61</v>
      </c>
      <c r="K34" s="2" t="s">
        <v>73</v>
      </c>
      <c r="L34" s="2">
        <v>12.78</v>
      </c>
      <c r="M34" s="2" t="s">
        <v>63</v>
      </c>
      <c r="N34" s="2" t="s">
        <v>44</v>
      </c>
      <c r="O34" s="8" t="s">
        <v>45</v>
      </c>
      <c r="P34" s="8"/>
      <c r="Q34" s="2" t="s">
        <v>64</v>
      </c>
      <c r="R34" s="2"/>
      <c r="S34" s="2"/>
      <c r="T34" s="2"/>
      <c r="U34" s="2"/>
      <c r="V34" s="2" t="s">
        <v>44</v>
      </c>
      <c r="W34" s="8"/>
      <c r="X34" s="8">
        <v>4.1666666667879333E-2</v>
      </c>
      <c r="Y34" s="8"/>
      <c r="Z34" s="21"/>
    </row>
    <row r="35" spans="2:26" x14ac:dyDescent="0.2">
      <c r="B35" s="12">
        <v>27</v>
      </c>
      <c r="C35" s="2" t="s">
        <v>55</v>
      </c>
      <c r="D35" s="7" t="s">
        <v>106</v>
      </c>
      <c r="E35" s="2" t="s">
        <v>42</v>
      </c>
      <c r="F35" s="2" t="s">
        <v>14</v>
      </c>
      <c r="G35" s="8" t="s">
        <v>43</v>
      </c>
      <c r="H35" s="8" t="s">
        <v>107</v>
      </c>
      <c r="I35" s="2" t="s">
        <v>60</v>
      </c>
      <c r="J35" s="2" t="s">
        <v>61</v>
      </c>
      <c r="K35" s="2" t="s">
        <v>62</v>
      </c>
      <c r="L35" s="2">
        <v>211.4</v>
      </c>
      <c r="M35" s="2" t="s">
        <v>63</v>
      </c>
      <c r="N35" s="2" t="s">
        <v>44</v>
      </c>
      <c r="O35" s="8" t="s">
        <v>108</v>
      </c>
      <c r="P35" s="8" t="s">
        <v>109</v>
      </c>
      <c r="Q35" s="2" t="s">
        <v>60</v>
      </c>
      <c r="R35" s="2" t="s">
        <v>61</v>
      </c>
      <c r="S35" s="2" t="s">
        <v>73</v>
      </c>
      <c r="T35" s="2">
        <v>8.57</v>
      </c>
      <c r="U35" s="2" t="s">
        <v>63</v>
      </c>
      <c r="V35" s="2" t="s">
        <v>44</v>
      </c>
      <c r="W35" s="8">
        <v>0.3443634259274404</v>
      </c>
      <c r="X35" s="8">
        <v>4.1666666667879333E-2</v>
      </c>
      <c r="Y35" s="8">
        <v>1.1805555550381539E-3</v>
      </c>
      <c r="Z35" s="21">
        <v>5.2696759259561077E-2</v>
      </c>
    </row>
    <row r="36" spans="2:26" x14ac:dyDescent="0.2">
      <c r="B36" s="12">
        <v>28</v>
      </c>
      <c r="C36" s="2" t="s">
        <v>57</v>
      </c>
      <c r="D36" s="7" t="s">
        <v>110</v>
      </c>
      <c r="E36" s="2" t="s">
        <v>42</v>
      </c>
      <c r="F36" s="2" t="s">
        <v>14</v>
      </c>
      <c r="G36" s="8" t="s">
        <v>43</v>
      </c>
      <c r="H36" s="8" t="s">
        <v>111</v>
      </c>
      <c r="I36" s="2" t="s">
        <v>60</v>
      </c>
      <c r="J36" s="2"/>
      <c r="K36" s="2"/>
      <c r="L36" s="2"/>
      <c r="M36" s="2" t="s">
        <v>63</v>
      </c>
      <c r="N36" s="2" t="s">
        <v>44</v>
      </c>
      <c r="O36" s="8" t="s">
        <v>108</v>
      </c>
      <c r="P36" s="8"/>
      <c r="Q36" s="2" t="s">
        <v>64</v>
      </c>
      <c r="R36" s="2"/>
      <c r="S36" s="2"/>
      <c r="T36" s="2"/>
      <c r="U36" s="2"/>
      <c r="V36" s="2" t="s">
        <v>44</v>
      </c>
      <c r="W36" s="8"/>
      <c r="X36" s="8">
        <v>4.1666666667879333E-2</v>
      </c>
      <c r="Y36" s="8"/>
      <c r="Z36" s="21"/>
    </row>
    <row r="37" spans="2:26" x14ac:dyDescent="0.2">
      <c r="B37" s="12">
        <v>29</v>
      </c>
      <c r="C37" s="2" t="s">
        <v>40</v>
      </c>
      <c r="D37" s="7" t="s">
        <v>112</v>
      </c>
      <c r="E37" s="2" t="s">
        <v>42</v>
      </c>
      <c r="F37" s="2" t="s">
        <v>14</v>
      </c>
      <c r="G37" s="8" t="s">
        <v>43</v>
      </c>
      <c r="H37" s="8" t="s">
        <v>113</v>
      </c>
      <c r="I37" s="2" t="s">
        <v>60</v>
      </c>
      <c r="J37" s="2" t="s">
        <v>87</v>
      </c>
      <c r="K37" s="2" t="s">
        <v>62</v>
      </c>
      <c r="L37" s="2">
        <v>672653.04</v>
      </c>
      <c r="M37" s="2" t="s">
        <v>63</v>
      </c>
      <c r="N37" s="2" t="s">
        <v>44</v>
      </c>
      <c r="O37" s="8" t="s">
        <v>108</v>
      </c>
      <c r="P37" s="8"/>
      <c r="Q37" s="2" t="s">
        <v>64</v>
      </c>
      <c r="R37" s="2"/>
      <c r="S37" s="2" t="s">
        <v>62</v>
      </c>
      <c r="T37" s="2"/>
      <c r="U37" s="2"/>
      <c r="V37" s="2" t="s">
        <v>44</v>
      </c>
      <c r="W37" s="8"/>
      <c r="X37" s="8">
        <v>4.1666666667879333E-2</v>
      </c>
      <c r="Y37" s="8"/>
      <c r="Z37" s="21"/>
    </row>
    <row r="38" spans="2:26" x14ac:dyDescent="0.2">
      <c r="B38" s="13">
        <v>30</v>
      </c>
      <c r="C38" s="6" t="s">
        <v>46</v>
      </c>
      <c r="D38" s="9" t="s">
        <v>114</v>
      </c>
      <c r="E38" s="6"/>
      <c r="F38" s="6"/>
      <c r="G38" s="10"/>
      <c r="H38" s="10"/>
      <c r="I38" s="6"/>
      <c r="J38" s="6"/>
      <c r="K38" s="6"/>
      <c r="L38" s="6"/>
      <c r="M38" s="6"/>
      <c r="N38" s="6"/>
      <c r="O38" s="10"/>
      <c r="P38" s="10"/>
      <c r="Q38" s="6"/>
      <c r="R38" s="6"/>
      <c r="S38" s="6"/>
      <c r="T38" s="6"/>
      <c r="U38" s="6"/>
      <c r="V38" s="6"/>
      <c r="W38" s="10"/>
      <c r="X38" s="10"/>
      <c r="Y38" s="10"/>
      <c r="Z38" s="22"/>
    </row>
    <row r="39" spans="2:26" x14ac:dyDescent="0.2">
      <c r="B39" s="14">
        <v>31</v>
      </c>
      <c r="C39" s="17" t="s">
        <v>49</v>
      </c>
      <c r="D39" s="18" t="s">
        <v>115</v>
      </c>
      <c r="E39" s="17"/>
      <c r="F39" s="17"/>
      <c r="G39" s="19"/>
      <c r="H39" s="19"/>
      <c r="I39" s="17"/>
      <c r="J39" s="17"/>
      <c r="K39" s="17"/>
      <c r="L39" s="17"/>
      <c r="M39" s="17"/>
      <c r="N39" s="17"/>
      <c r="O39" s="19"/>
      <c r="P39" s="19"/>
      <c r="Q39" s="17"/>
      <c r="R39" s="17"/>
      <c r="S39" s="17"/>
      <c r="T39" s="17"/>
      <c r="U39" s="17"/>
      <c r="V39" s="17"/>
      <c r="W39" s="19"/>
      <c r="X39" s="19"/>
      <c r="Y39" s="19"/>
      <c r="Z39" s="23"/>
    </row>
    <row r="40" spans="2:26" x14ac:dyDescent="0.2">
      <c r="W40" s="25">
        <f>SUM(W9:W39)</f>
        <v>1.1374074074083182</v>
      </c>
      <c r="X40" s="26">
        <f>SUM(X9:X39)</f>
        <v>1.0000000000291041</v>
      </c>
      <c r="Y40" s="26">
        <f>SUM(Y9:Y39)</f>
        <v>0.86379629629664123</v>
      </c>
      <c r="Z40" s="27">
        <f>SUM(Z9:Z39)</f>
        <v>0.42907407407619758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:B8"/>
    <mergeCell ref="C7:C8"/>
    <mergeCell ref="D7:D8"/>
    <mergeCell ref="E7:E8"/>
    <mergeCell ref="F7:F8"/>
    <mergeCell ref="Z7:Z8"/>
    <mergeCell ref="G7:N7"/>
    <mergeCell ref="O7:V7"/>
    <mergeCell ref="W7:W8"/>
    <mergeCell ref="X7:X8"/>
    <mergeCell ref="Y7:Y8"/>
  </mergeCells>
  <pageMargins left="0.7" right="0.7" top="0.75" bottom="0.75" header="0.3" footer="0.3"/>
  <pageSetup paperSize="9" scale="6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" ySplit="8" topLeftCell="B9" activePane="bottomRight" state="frozen"/>
      <selection pane="topRight"/>
      <selection pane="bottomLeft"/>
      <selection pane="bottomRight" activeCell="B4" sqref="B4"/>
    </sheetView>
  </sheetViews>
  <sheetFormatPr defaultRowHeight="12.75" x14ac:dyDescent="0.2"/>
  <cols>
    <col min="1" max="1" width="9.140625" hidden="1"/>
    <col min="2" max="2" width="5" customWidth="1"/>
    <col min="3" max="3" width="7" customWidth="1"/>
    <col min="4" max="4" width="10" customWidth="1"/>
    <col min="5" max="5" width="50" customWidth="1"/>
    <col min="6" max="6" width="10" customWidth="1"/>
    <col min="7" max="9" width="8" customWidth="1"/>
    <col min="10" max="10" width="20" customWidth="1"/>
    <col min="11" max="12" width="10" customWidth="1"/>
    <col min="13" max="14" width="40" customWidth="1"/>
    <col min="15" max="16" width="8" customWidth="1"/>
    <col min="17" max="17" width="13" customWidth="1"/>
    <col min="18" max="18" width="20" customWidth="1"/>
    <col min="19" max="20" width="10" customWidth="1"/>
    <col min="21" max="22" width="40" customWidth="1"/>
    <col min="23" max="24" width="9" customWidth="1"/>
    <col min="25" max="26" width="11" customWidth="1"/>
  </cols>
  <sheetData>
    <row r="1" spans="2:26" hidden="1" x14ac:dyDescent="0.2"/>
    <row r="2" spans="2:26" ht="18.75" x14ac:dyDescent="0.2">
      <c r="B2" s="1" t="s">
        <v>24</v>
      </c>
    </row>
    <row r="3" spans="2:26" ht="18.75" x14ac:dyDescent="0.2">
      <c r="B3" s="1" t="s">
        <v>201</v>
      </c>
    </row>
    <row r="4" spans="2:26" ht="18.75" x14ac:dyDescent="0.2">
      <c r="B4" s="1" t="s">
        <v>202</v>
      </c>
    </row>
    <row r="5" spans="2:26" ht="18.75" x14ac:dyDescent="0.2">
      <c r="B5" s="1" t="s">
        <v>2</v>
      </c>
    </row>
    <row r="6" spans="2:26" ht="18.75" x14ac:dyDescent="0.2">
      <c r="B6" s="1"/>
    </row>
    <row r="7" spans="2:26" ht="15" x14ac:dyDescent="0.2">
      <c r="B7" s="53" t="s">
        <v>25</v>
      </c>
      <c r="C7" s="47" t="s">
        <v>26</v>
      </c>
      <c r="D7" s="47" t="s">
        <v>27</v>
      </c>
      <c r="E7" s="47" t="s">
        <v>28</v>
      </c>
      <c r="F7" s="47" t="s">
        <v>29</v>
      </c>
      <c r="G7" s="47" t="s">
        <v>30</v>
      </c>
      <c r="H7" s="47"/>
      <c r="I7" s="47"/>
      <c r="J7" s="47"/>
      <c r="K7" s="47"/>
      <c r="L7" s="47"/>
      <c r="M7" s="47"/>
      <c r="N7" s="47"/>
      <c r="O7" s="47" t="s">
        <v>31</v>
      </c>
      <c r="P7" s="47"/>
      <c r="Q7" s="47"/>
      <c r="R7" s="47"/>
      <c r="S7" s="47"/>
      <c r="T7" s="47"/>
      <c r="U7" s="47"/>
      <c r="V7" s="47"/>
      <c r="W7" s="47" t="s">
        <v>10</v>
      </c>
      <c r="X7" s="47" t="s">
        <v>11</v>
      </c>
      <c r="Y7" s="47" t="s">
        <v>12</v>
      </c>
      <c r="Z7" s="49" t="s">
        <v>13</v>
      </c>
    </row>
    <row r="8" spans="2:26" ht="15" x14ac:dyDescent="0.2">
      <c r="B8" s="54"/>
      <c r="C8" s="48"/>
      <c r="D8" s="48"/>
      <c r="E8" s="48"/>
      <c r="F8" s="48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48"/>
      <c r="X8" s="48"/>
      <c r="Y8" s="48"/>
      <c r="Z8" s="50"/>
    </row>
    <row r="9" spans="2:26" x14ac:dyDescent="0.2">
      <c r="B9" s="11">
        <v>1</v>
      </c>
      <c r="C9" s="3" t="s">
        <v>40</v>
      </c>
      <c r="D9" s="15" t="s">
        <v>41</v>
      </c>
      <c r="E9" s="3" t="s">
        <v>42</v>
      </c>
      <c r="F9" s="3" t="s">
        <v>14</v>
      </c>
      <c r="G9" s="16" t="s">
        <v>43</v>
      </c>
      <c r="H9" s="16" t="s">
        <v>116</v>
      </c>
      <c r="I9" s="3" t="s">
        <v>60</v>
      </c>
      <c r="J9" s="3" t="s">
        <v>87</v>
      </c>
      <c r="K9" s="3" t="s">
        <v>62</v>
      </c>
      <c r="L9" s="3">
        <v>1706.74</v>
      </c>
      <c r="M9" s="3" t="s">
        <v>117</v>
      </c>
      <c r="N9" s="3" t="s">
        <v>44</v>
      </c>
      <c r="O9" s="16" t="s">
        <v>45</v>
      </c>
      <c r="P9" s="16"/>
      <c r="Q9" s="3" t="s">
        <v>64</v>
      </c>
      <c r="R9" s="3"/>
      <c r="S9" s="3" t="s">
        <v>62</v>
      </c>
      <c r="T9" s="3"/>
      <c r="U9" s="3"/>
      <c r="V9" s="3" t="s">
        <v>44</v>
      </c>
      <c r="W9" s="16"/>
      <c r="X9" s="16">
        <v>4.1666666667879333E-2</v>
      </c>
      <c r="Y9" s="16"/>
      <c r="Z9" s="20"/>
    </row>
    <row r="10" spans="2:26" x14ac:dyDescent="0.2">
      <c r="B10" s="12">
        <v>2</v>
      </c>
      <c r="C10" s="2" t="s">
        <v>46</v>
      </c>
      <c r="D10" s="7" t="s">
        <v>47</v>
      </c>
      <c r="E10" s="2" t="s">
        <v>42</v>
      </c>
      <c r="F10" s="2" t="s">
        <v>19</v>
      </c>
      <c r="G10" s="8" t="s">
        <v>43</v>
      </c>
      <c r="H10" s="8"/>
      <c r="I10" s="2"/>
      <c r="J10" s="2"/>
      <c r="K10" s="2"/>
      <c r="L10" s="2"/>
      <c r="M10" s="2"/>
      <c r="N10" s="2" t="s">
        <v>44</v>
      </c>
      <c r="O10" s="8" t="s">
        <v>48</v>
      </c>
      <c r="P10" s="8"/>
      <c r="Q10" s="2"/>
      <c r="R10" s="2"/>
      <c r="S10" s="2"/>
      <c r="T10" s="2"/>
      <c r="U10" s="2"/>
      <c r="V10" s="2" t="s">
        <v>44</v>
      </c>
      <c r="W10" s="8"/>
      <c r="X10" s="8">
        <v>4.1666666667879333E-2</v>
      </c>
      <c r="Y10" s="8"/>
      <c r="Z10" s="21"/>
    </row>
    <row r="11" spans="2:26" x14ac:dyDescent="0.2">
      <c r="B11" s="13">
        <v>3</v>
      </c>
      <c r="C11" s="6" t="s">
        <v>49</v>
      </c>
      <c r="D11" s="9" t="s">
        <v>50</v>
      </c>
      <c r="E11" s="6"/>
      <c r="F11" s="6"/>
      <c r="G11" s="10"/>
      <c r="H11" s="10"/>
      <c r="I11" s="6"/>
      <c r="J11" s="6"/>
      <c r="K11" s="6"/>
      <c r="L11" s="6"/>
      <c r="M11" s="6"/>
      <c r="N11" s="6"/>
      <c r="O11" s="10"/>
      <c r="P11" s="10"/>
      <c r="Q11" s="6"/>
      <c r="R11" s="6"/>
      <c r="S11" s="6"/>
      <c r="T11" s="6"/>
      <c r="U11" s="6"/>
      <c r="V11" s="6"/>
      <c r="W11" s="10"/>
      <c r="X11" s="10"/>
      <c r="Y11" s="10"/>
      <c r="Z11" s="22"/>
    </row>
    <row r="12" spans="2:26" x14ac:dyDescent="0.2">
      <c r="B12" s="12">
        <v>4</v>
      </c>
      <c r="C12" s="2" t="s">
        <v>51</v>
      </c>
      <c r="D12" s="7" t="s">
        <v>52</v>
      </c>
      <c r="E12" s="2" t="s">
        <v>42</v>
      </c>
      <c r="F12" s="2" t="s">
        <v>14</v>
      </c>
      <c r="G12" s="8" t="s">
        <v>43</v>
      </c>
      <c r="H12" s="8" t="s">
        <v>118</v>
      </c>
      <c r="I12" s="2" t="s">
        <v>93</v>
      </c>
      <c r="J12" s="2" t="s">
        <v>87</v>
      </c>
      <c r="K12" s="2" t="s">
        <v>73</v>
      </c>
      <c r="L12" s="2">
        <v>2.91</v>
      </c>
      <c r="M12" s="2" t="s">
        <v>117</v>
      </c>
      <c r="N12" s="2" t="s">
        <v>44</v>
      </c>
      <c r="O12" s="8" t="s">
        <v>45</v>
      </c>
      <c r="P12" s="8"/>
      <c r="Q12" s="2" t="s">
        <v>64</v>
      </c>
      <c r="R12" s="2"/>
      <c r="S12" s="2"/>
      <c r="T12" s="2"/>
      <c r="U12" s="2"/>
      <c r="V12" s="2" t="s">
        <v>44</v>
      </c>
      <c r="W12" s="8"/>
      <c r="X12" s="8">
        <v>4.1666666667879333E-2</v>
      </c>
      <c r="Y12" s="8"/>
      <c r="Z12" s="21"/>
    </row>
    <row r="13" spans="2:26" x14ac:dyDescent="0.2">
      <c r="B13" s="12">
        <v>5</v>
      </c>
      <c r="C13" s="2" t="s">
        <v>53</v>
      </c>
      <c r="D13" s="7" t="s">
        <v>54</v>
      </c>
      <c r="E13" s="2" t="s">
        <v>42</v>
      </c>
      <c r="F13" s="2" t="s">
        <v>14</v>
      </c>
      <c r="G13" s="8" t="s">
        <v>43</v>
      </c>
      <c r="H13" s="8" t="s">
        <v>119</v>
      </c>
      <c r="I13" s="2" t="s">
        <v>93</v>
      </c>
      <c r="J13" s="2" t="s">
        <v>87</v>
      </c>
      <c r="K13" s="2" t="s">
        <v>73</v>
      </c>
      <c r="L13" s="2">
        <v>4.51</v>
      </c>
      <c r="M13" s="2" t="s">
        <v>117</v>
      </c>
      <c r="N13" s="2" t="s">
        <v>44</v>
      </c>
      <c r="O13" s="8" t="s">
        <v>45</v>
      </c>
      <c r="P13" s="8" t="s">
        <v>120</v>
      </c>
      <c r="Q13" s="2" t="s">
        <v>60</v>
      </c>
      <c r="R13" s="2" t="s">
        <v>87</v>
      </c>
      <c r="S13" s="2"/>
      <c r="T13" s="2">
        <v>5160.78</v>
      </c>
      <c r="U13" s="2" t="s">
        <v>117</v>
      </c>
      <c r="V13" s="2" t="s">
        <v>44</v>
      </c>
      <c r="W13" s="8"/>
      <c r="X13" s="8">
        <v>4.1666666667879333E-2</v>
      </c>
      <c r="Y13" s="8">
        <v>5.0185185184091097E-2</v>
      </c>
      <c r="Z13" s="21"/>
    </row>
    <row r="14" spans="2:26" x14ac:dyDescent="0.2">
      <c r="B14" s="12">
        <v>6</v>
      </c>
      <c r="C14" s="2" t="s">
        <v>55</v>
      </c>
      <c r="D14" s="7" t="s">
        <v>56</v>
      </c>
      <c r="E14" s="2" t="s">
        <v>42</v>
      </c>
      <c r="F14" s="2" t="s">
        <v>14</v>
      </c>
      <c r="G14" s="8" t="s">
        <v>43</v>
      </c>
      <c r="H14" s="8" t="s">
        <v>121</v>
      </c>
      <c r="I14" s="2" t="s">
        <v>93</v>
      </c>
      <c r="J14" s="2" t="s">
        <v>87</v>
      </c>
      <c r="K14" s="2" t="s">
        <v>73</v>
      </c>
      <c r="L14" s="2">
        <v>3.57</v>
      </c>
      <c r="M14" s="2" t="s">
        <v>117</v>
      </c>
      <c r="N14" s="2" t="s">
        <v>44</v>
      </c>
      <c r="O14" s="8" t="s">
        <v>45</v>
      </c>
      <c r="P14" s="8"/>
      <c r="Q14" s="2" t="s">
        <v>64</v>
      </c>
      <c r="R14" s="2"/>
      <c r="S14" s="2"/>
      <c r="T14" s="2"/>
      <c r="U14" s="2"/>
      <c r="V14" s="2" t="s">
        <v>44</v>
      </c>
      <c r="W14" s="8"/>
      <c r="X14" s="8">
        <v>4.1666666667879333E-2</v>
      </c>
      <c r="Y14" s="8"/>
      <c r="Z14" s="21"/>
    </row>
    <row r="15" spans="2:26" x14ac:dyDescent="0.2">
      <c r="B15" s="12">
        <v>7</v>
      </c>
      <c r="C15" s="2" t="s">
        <v>57</v>
      </c>
      <c r="D15" s="7" t="s">
        <v>58</v>
      </c>
      <c r="E15" s="2" t="s">
        <v>42</v>
      </c>
      <c r="F15" s="2" t="s">
        <v>14</v>
      </c>
      <c r="G15" s="8" t="s">
        <v>43</v>
      </c>
      <c r="H15" s="8" t="s">
        <v>118</v>
      </c>
      <c r="I15" s="2" t="s">
        <v>93</v>
      </c>
      <c r="J15" s="2" t="s">
        <v>87</v>
      </c>
      <c r="K15" s="2" t="s">
        <v>73</v>
      </c>
      <c r="L15" s="2">
        <v>3.9</v>
      </c>
      <c r="M15" s="2" t="s">
        <v>117</v>
      </c>
      <c r="N15" s="2" t="s">
        <v>44</v>
      </c>
      <c r="O15" s="8" t="s">
        <v>45</v>
      </c>
      <c r="P15" s="8"/>
      <c r="Q15" s="2" t="s">
        <v>64</v>
      </c>
      <c r="R15" s="2"/>
      <c r="S15" s="2"/>
      <c r="T15" s="2"/>
      <c r="U15" s="2"/>
      <c r="V15" s="2" t="s">
        <v>44</v>
      </c>
      <c r="W15" s="8"/>
      <c r="X15" s="8">
        <v>4.1666666667879333E-2</v>
      </c>
      <c r="Y15" s="8"/>
      <c r="Z15" s="21"/>
    </row>
    <row r="16" spans="2:26" x14ac:dyDescent="0.2">
      <c r="B16" s="12">
        <v>8</v>
      </c>
      <c r="C16" s="2" t="s">
        <v>40</v>
      </c>
      <c r="D16" s="7" t="s">
        <v>65</v>
      </c>
      <c r="E16" s="2" t="s">
        <v>42</v>
      </c>
      <c r="F16" s="2" t="s">
        <v>14</v>
      </c>
      <c r="G16" s="8" t="s">
        <v>43</v>
      </c>
      <c r="H16" s="8" t="s">
        <v>122</v>
      </c>
      <c r="I16" s="2" t="s">
        <v>60</v>
      </c>
      <c r="J16" s="2" t="s">
        <v>87</v>
      </c>
      <c r="K16" s="2" t="s">
        <v>73</v>
      </c>
      <c r="L16" s="2">
        <v>3.95</v>
      </c>
      <c r="M16" s="2" t="s">
        <v>117</v>
      </c>
      <c r="N16" s="2" t="s">
        <v>44</v>
      </c>
      <c r="O16" s="8" t="s">
        <v>45</v>
      </c>
      <c r="P16" s="8"/>
      <c r="Q16" s="2" t="s">
        <v>64</v>
      </c>
      <c r="R16" s="2"/>
      <c r="S16" s="2"/>
      <c r="T16" s="2"/>
      <c r="U16" s="2"/>
      <c r="V16" s="2" t="s">
        <v>44</v>
      </c>
      <c r="W16" s="8"/>
      <c r="X16" s="8">
        <v>4.1666666667879333E-2</v>
      </c>
      <c r="Y16" s="8"/>
      <c r="Z16" s="21"/>
    </row>
    <row r="17" spans="2:26" x14ac:dyDescent="0.2">
      <c r="B17" s="13">
        <v>9</v>
      </c>
      <c r="C17" s="6" t="s">
        <v>46</v>
      </c>
      <c r="D17" s="9" t="s">
        <v>66</v>
      </c>
      <c r="E17" s="6"/>
      <c r="F17" s="6"/>
      <c r="G17" s="10"/>
      <c r="H17" s="10"/>
      <c r="I17" s="6"/>
      <c r="J17" s="6"/>
      <c r="K17" s="6"/>
      <c r="L17" s="6"/>
      <c r="M17" s="6"/>
      <c r="N17" s="6"/>
      <c r="O17" s="10"/>
      <c r="P17" s="10"/>
      <c r="Q17" s="6"/>
      <c r="R17" s="6"/>
      <c r="S17" s="6"/>
      <c r="T17" s="6"/>
      <c r="U17" s="6"/>
      <c r="V17" s="6"/>
      <c r="W17" s="10"/>
      <c r="X17" s="10"/>
      <c r="Y17" s="10"/>
      <c r="Z17" s="22"/>
    </row>
    <row r="18" spans="2:26" x14ac:dyDescent="0.2">
      <c r="B18" s="13">
        <v>10</v>
      </c>
      <c r="C18" s="6" t="s">
        <v>49</v>
      </c>
      <c r="D18" s="9" t="s">
        <v>67</v>
      </c>
      <c r="E18" s="6"/>
      <c r="F18" s="6"/>
      <c r="G18" s="10"/>
      <c r="H18" s="10"/>
      <c r="I18" s="6"/>
      <c r="J18" s="6"/>
      <c r="K18" s="6"/>
      <c r="L18" s="6"/>
      <c r="M18" s="6"/>
      <c r="N18" s="6"/>
      <c r="O18" s="10"/>
      <c r="P18" s="10"/>
      <c r="Q18" s="6"/>
      <c r="R18" s="6"/>
      <c r="S18" s="6"/>
      <c r="T18" s="6"/>
      <c r="U18" s="6"/>
      <c r="V18" s="6"/>
      <c r="W18" s="10"/>
      <c r="X18" s="10"/>
      <c r="Y18" s="10"/>
      <c r="Z18" s="22"/>
    </row>
    <row r="19" spans="2:26" x14ac:dyDescent="0.2">
      <c r="B19" s="12">
        <v>11</v>
      </c>
      <c r="C19" s="2" t="s">
        <v>51</v>
      </c>
      <c r="D19" s="7" t="s">
        <v>68</v>
      </c>
      <c r="E19" s="2" t="s">
        <v>42</v>
      </c>
      <c r="F19" s="2" t="s">
        <v>14</v>
      </c>
      <c r="G19" s="8" t="s">
        <v>43</v>
      </c>
      <c r="H19" s="8" t="s">
        <v>123</v>
      </c>
      <c r="I19" s="2" t="s">
        <v>93</v>
      </c>
      <c r="J19" s="2" t="s">
        <v>87</v>
      </c>
      <c r="K19" s="2" t="s">
        <v>73</v>
      </c>
      <c r="L19" s="2">
        <v>4.0599999999999996</v>
      </c>
      <c r="M19" s="2" t="s">
        <v>124</v>
      </c>
      <c r="N19" s="2" t="s">
        <v>44</v>
      </c>
      <c r="O19" s="8" t="s">
        <v>45</v>
      </c>
      <c r="P19" s="8"/>
      <c r="Q19" s="2" t="s">
        <v>64</v>
      </c>
      <c r="R19" s="2"/>
      <c r="S19" s="2"/>
      <c r="T19" s="2"/>
      <c r="U19" s="2"/>
      <c r="V19" s="2" t="s">
        <v>44</v>
      </c>
      <c r="W19" s="8"/>
      <c r="X19" s="8">
        <v>4.1666666667879333E-2</v>
      </c>
      <c r="Y19" s="8"/>
      <c r="Z19" s="21"/>
    </row>
    <row r="20" spans="2:26" x14ac:dyDescent="0.2">
      <c r="B20" s="12">
        <v>12</v>
      </c>
      <c r="C20" s="2" t="s">
        <v>53</v>
      </c>
      <c r="D20" s="7" t="s">
        <v>69</v>
      </c>
      <c r="E20" s="2" t="s">
        <v>42</v>
      </c>
      <c r="F20" s="2" t="s">
        <v>14</v>
      </c>
      <c r="G20" s="8" t="s">
        <v>43</v>
      </c>
      <c r="H20" s="8" t="s">
        <v>125</v>
      </c>
      <c r="I20" s="2" t="s">
        <v>60</v>
      </c>
      <c r="J20" s="2" t="s">
        <v>87</v>
      </c>
      <c r="K20" s="2" t="s">
        <v>73</v>
      </c>
      <c r="L20" s="2">
        <v>4.6100000000000003</v>
      </c>
      <c r="M20" s="2" t="s">
        <v>124</v>
      </c>
      <c r="N20" s="2" t="s">
        <v>44</v>
      </c>
      <c r="O20" s="8" t="s">
        <v>45</v>
      </c>
      <c r="P20" s="8"/>
      <c r="Q20" s="2" t="s">
        <v>64</v>
      </c>
      <c r="R20" s="2"/>
      <c r="S20" s="2"/>
      <c r="T20" s="2"/>
      <c r="U20" s="2"/>
      <c r="V20" s="2" t="s">
        <v>44</v>
      </c>
      <c r="W20" s="8"/>
      <c r="X20" s="8">
        <v>4.1666666667879333E-2</v>
      </c>
      <c r="Y20" s="8"/>
      <c r="Z20" s="21"/>
    </row>
    <row r="21" spans="2:26" x14ac:dyDescent="0.2">
      <c r="B21" s="12">
        <v>13</v>
      </c>
      <c r="C21" s="2" t="s">
        <v>55</v>
      </c>
      <c r="D21" s="7" t="s">
        <v>70</v>
      </c>
      <c r="E21" s="2" t="s">
        <v>42</v>
      </c>
      <c r="F21" s="2" t="s">
        <v>14</v>
      </c>
      <c r="G21" s="8" t="s">
        <v>43</v>
      </c>
      <c r="H21" s="8" t="s">
        <v>126</v>
      </c>
      <c r="I21" s="2" t="s">
        <v>60</v>
      </c>
      <c r="J21" s="2" t="s">
        <v>87</v>
      </c>
      <c r="K21" s="2" t="s">
        <v>73</v>
      </c>
      <c r="L21" s="2">
        <v>23.11</v>
      </c>
      <c r="M21" s="2" t="s">
        <v>124</v>
      </c>
      <c r="N21" s="2" t="s">
        <v>44</v>
      </c>
      <c r="O21" s="8" t="s">
        <v>45</v>
      </c>
      <c r="P21" s="8" t="s">
        <v>120</v>
      </c>
      <c r="Q21" s="2" t="s">
        <v>60</v>
      </c>
      <c r="R21" s="2"/>
      <c r="S21" s="2"/>
      <c r="T21" s="2"/>
      <c r="U21" s="2" t="s">
        <v>124</v>
      </c>
      <c r="V21" s="2" t="s">
        <v>44</v>
      </c>
      <c r="W21" s="8">
        <v>0.30435185185342561</v>
      </c>
      <c r="X21" s="8">
        <v>4.1666666667879333E-2</v>
      </c>
      <c r="Y21" s="8">
        <v>5.0081018518540077E-2</v>
      </c>
      <c r="Z21" s="21">
        <v>5.4351851853425608E-2</v>
      </c>
    </row>
    <row r="22" spans="2:26" x14ac:dyDescent="0.2">
      <c r="B22" s="12">
        <v>14</v>
      </c>
      <c r="C22" s="2" t="s">
        <v>57</v>
      </c>
      <c r="D22" s="7" t="s">
        <v>71</v>
      </c>
      <c r="E22" s="2" t="s">
        <v>42</v>
      </c>
      <c r="F22" s="2" t="s">
        <v>14</v>
      </c>
      <c r="G22" s="8" t="s">
        <v>43</v>
      </c>
      <c r="H22" s="8" t="s">
        <v>127</v>
      </c>
      <c r="I22" s="2" t="s">
        <v>60</v>
      </c>
      <c r="J22" s="2" t="s">
        <v>87</v>
      </c>
      <c r="K22" s="2" t="s">
        <v>73</v>
      </c>
      <c r="L22" s="2">
        <v>6.02</v>
      </c>
      <c r="M22" s="2" t="s">
        <v>124</v>
      </c>
      <c r="N22" s="2" t="s">
        <v>44</v>
      </c>
      <c r="O22" s="8" t="s">
        <v>45</v>
      </c>
      <c r="P22" s="8"/>
      <c r="Q22" s="2" t="s">
        <v>64</v>
      </c>
      <c r="R22" s="2"/>
      <c r="S22" s="2"/>
      <c r="T22" s="2"/>
      <c r="U22" s="2"/>
      <c r="V22" s="2" t="s">
        <v>44</v>
      </c>
      <c r="W22" s="8"/>
      <c r="X22" s="8">
        <v>4.1666666667879333E-2</v>
      </c>
      <c r="Y22" s="8"/>
      <c r="Z22" s="21"/>
    </row>
    <row r="23" spans="2:26" x14ac:dyDescent="0.2">
      <c r="B23" s="12">
        <v>15</v>
      </c>
      <c r="C23" s="2" t="s">
        <v>40</v>
      </c>
      <c r="D23" s="7" t="s">
        <v>75</v>
      </c>
      <c r="E23" s="2" t="s">
        <v>42</v>
      </c>
      <c r="F23" s="2" t="s">
        <v>14</v>
      </c>
      <c r="G23" s="8" t="s">
        <v>43</v>
      </c>
      <c r="H23" s="8" t="s">
        <v>128</v>
      </c>
      <c r="I23" s="2" t="s">
        <v>60</v>
      </c>
      <c r="J23" s="2" t="s">
        <v>87</v>
      </c>
      <c r="K23" s="2" t="s">
        <v>73</v>
      </c>
      <c r="L23" s="2">
        <v>12.43</v>
      </c>
      <c r="M23" s="2" t="s">
        <v>124</v>
      </c>
      <c r="N23" s="2" t="s">
        <v>44</v>
      </c>
      <c r="O23" s="8" t="s">
        <v>45</v>
      </c>
      <c r="P23" s="8"/>
      <c r="Q23" s="2" t="s">
        <v>64</v>
      </c>
      <c r="R23" s="2"/>
      <c r="S23" s="2"/>
      <c r="T23" s="2"/>
      <c r="U23" s="2"/>
      <c r="V23" s="2" t="s">
        <v>44</v>
      </c>
      <c r="W23" s="8"/>
      <c r="X23" s="8">
        <v>4.1666666667879333E-2</v>
      </c>
      <c r="Y23" s="8"/>
      <c r="Z23" s="21"/>
    </row>
    <row r="24" spans="2:26" x14ac:dyDescent="0.2">
      <c r="B24" s="12">
        <v>16</v>
      </c>
      <c r="C24" s="2" t="s">
        <v>46</v>
      </c>
      <c r="D24" s="7" t="s">
        <v>77</v>
      </c>
      <c r="E24" s="2" t="s">
        <v>42</v>
      </c>
      <c r="F24" s="2" t="s">
        <v>19</v>
      </c>
      <c r="G24" s="8" t="s">
        <v>43</v>
      </c>
      <c r="H24" s="8"/>
      <c r="I24" s="2"/>
      <c r="J24" s="2"/>
      <c r="K24" s="2"/>
      <c r="L24" s="2"/>
      <c r="M24" s="2"/>
      <c r="N24" s="2" t="s">
        <v>44</v>
      </c>
      <c r="O24" s="8" t="s">
        <v>48</v>
      </c>
      <c r="P24" s="8"/>
      <c r="Q24" s="2"/>
      <c r="R24" s="2"/>
      <c r="S24" s="2"/>
      <c r="T24" s="2"/>
      <c r="U24" s="2"/>
      <c r="V24" s="2" t="s">
        <v>44</v>
      </c>
      <c r="W24" s="8"/>
      <c r="X24" s="8">
        <v>4.1666666667879333E-2</v>
      </c>
      <c r="Y24" s="8"/>
      <c r="Z24" s="21"/>
    </row>
    <row r="25" spans="2:26" x14ac:dyDescent="0.2">
      <c r="B25" s="13">
        <v>17</v>
      </c>
      <c r="C25" s="6" t="s">
        <v>49</v>
      </c>
      <c r="D25" s="9" t="s">
        <v>80</v>
      </c>
      <c r="E25" s="6"/>
      <c r="F25" s="6"/>
      <c r="G25" s="10"/>
      <c r="H25" s="10"/>
      <c r="I25" s="6"/>
      <c r="J25" s="6"/>
      <c r="K25" s="6"/>
      <c r="L25" s="6"/>
      <c r="M25" s="6"/>
      <c r="N25" s="6"/>
      <c r="O25" s="10"/>
      <c r="P25" s="10"/>
      <c r="Q25" s="6"/>
      <c r="R25" s="6"/>
      <c r="S25" s="6"/>
      <c r="T25" s="6"/>
      <c r="U25" s="6"/>
      <c r="V25" s="6"/>
      <c r="W25" s="10"/>
      <c r="X25" s="10"/>
      <c r="Y25" s="10"/>
      <c r="Z25" s="22"/>
    </row>
    <row r="26" spans="2:26" x14ac:dyDescent="0.2">
      <c r="B26" s="12">
        <v>18</v>
      </c>
      <c r="C26" s="2" t="s">
        <v>51</v>
      </c>
      <c r="D26" s="7" t="s">
        <v>81</v>
      </c>
      <c r="E26" s="2" t="s">
        <v>42</v>
      </c>
      <c r="F26" s="2" t="s">
        <v>14</v>
      </c>
      <c r="G26" s="8" t="s">
        <v>43</v>
      </c>
      <c r="H26" s="8" t="s">
        <v>129</v>
      </c>
      <c r="I26" s="2" t="s">
        <v>93</v>
      </c>
      <c r="J26" s="2" t="s">
        <v>87</v>
      </c>
      <c r="K26" s="2" t="s">
        <v>62</v>
      </c>
      <c r="L26" s="2">
        <v>5357.09</v>
      </c>
      <c r="M26" s="2" t="s">
        <v>124</v>
      </c>
      <c r="N26" s="2" t="s">
        <v>44</v>
      </c>
      <c r="O26" s="8" t="s">
        <v>45</v>
      </c>
      <c r="P26" s="8" t="s">
        <v>130</v>
      </c>
      <c r="Q26" s="2" t="s">
        <v>60</v>
      </c>
      <c r="R26" s="2" t="s">
        <v>87</v>
      </c>
      <c r="S26" s="2" t="s">
        <v>62</v>
      </c>
      <c r="T26" s="2">
        <v>9.0299999999999994</v>
      </c>
      <c r="U26" s="2" t="s">
        <v>124</v>
      </c>
      <c r="V26" s="2" t="s">
        <v>44</v>
      </c>
      <c r="W26" s="8"/>
      <c r="X26" s="8">
        <v>4.1666666667879333E-2</v>
      </c>
      <c r="Y26" s="8">
        <v>5.3020833332993789E-2</v>
      </c>
      <c r="Z26" s="21"/>
    </row>
    <row r="27" spans="2:26" x14ac:dyDescent="0.2">
      <c r="B27" s="12">
        <v>19</v>
      </c>
      <c r="C27" s="2" t="s">
        <v>53</v>
      </c>
      <c r="D27" s="7" t="s">
        <v>84</v>
      </c>
      <c r="E27" s="2" t="s">
        <v>42</v>
      </c>
      <c r="F27" s="2" t="s">
        <v>14</v>
      </c>
      <c r="G27" s="8" t="s">
        <v>43</v>
      </c>
      <c r="H27" s="8" t="s">
        <v>131</v>
      </c>
      <c r="I27" s="2" t="s">
        <v>93</v>
      </c>
      <c r="J27" s="2" t="s">
        <v>87</v>
      </c>
      <c r="K27" s="2" t="s">
        <v>62</v>
      </c>
      <c r="L27" s="2">
        <v>368.62</v>
      </c>
      <c r="M27" s="2" t="s">
        <v>124</v>
      </c>
      <c r="N27" s="2" t="s">
        <v>44</v>
      </c>
      <c r="O27" s="8" t="s">
        <v>45</v>
      </c>
      <c r="P27" s="8" t="s">
        <v>132</v>
      </c>
      <c r="Q27" s="2" t="s">
        <v>60</v>
      </c>
      <c r="R27" s="2" t="s">
        <v>87</v>
      </c>
      <c r="S27" s="2" t="s">
        <v>62</v>
      </c>
      <c r="T27" s="2">
        <v>951.68</v>
      </c>
      <c r="U27" s="2" t="s">
        <v>124</v>
      </c>
      <c r="V27" s="2" t="s">
        <v>44</v>
      </c>
      <c r="W27" s="8"/>
      <c r="X27" s="8">
        <v>4.1666666667879333E-2</v>
      </c>
      <c r="Y27" s="8">
        <v>4.8379629628470873E-2</v>
      </c>
      <c r="Z27" s="21"/>
    </row>
    <row r="28" spans="2:26" x14ac:dyDescent="0.2">
      <c r="B28" s="12">
        <v>20</v>
      </c>
      <c r="C28" s="2" t="s">
        <v>55</v>
      </c>
      <c r="D28" s="7" t="s">
        <v>88</v>
      </c>
      <c r="E28" s="2" t="s">
        <v>42</v>
      </c>
      <c r="F28" s="2" t="s">
        <v>14</v>
      </c>
      <c r="G28" s="8" t="s">
        <v>43</v>
      </c>
      <c r="H28" s="8" t="s">
        <v>133</v>
      </c>
      <c r="I28" s="2" t="s">
        <v>60</v>
      </c>
      <c r="J28" s="2" t="s">
        <v>87</v>
      </c>
      <c r="K28" s="2" t="s">
        <v>62</v>
      </c>
      <c r="L28" s="2">
        <v>3392.66</v>
      </c>
      <c r="M28" s="2" t="s">
        <v>124</v>
      </c>
      <c r="N28" s="2" t="s">
        <v>44</v>
      </c>
      <c r="O28" s="8" t="s">
        <v>45</v>
      </c>
      <c r="P28" s="8"/>
      <c r="Q28" s="2" t="s">
        <v>64</v>
      </c>
      <c r="R28" s="2"/>
      <c r="S28" s="2" t="s">
        <v>62</v>
      </c>
      <c r="T28" s="2"/>
      <c r="U28" s="2"/>
      <c r="V28" s="2" t="s">
        <v>44</v>
      </c>
      <c r="W28" s="8"/>
      <c r="X28" s="8">
        <v>4.1666666667879333E-2</v>
      </c>
      <c r="Y28" s="8"/>
      <c r="Z28" s="21"/>
    </row>
    <row r="29" spans="2:26" x14ac:dyDescent="0.2">
      <c r="B29" s="12">
        <v>21</v>
      </c>
      <c r="C29" s="2" t="s">
        <v>57</v>
      </c>
      <c r="D29" s="7" t="s">
        <v>91</v>
      </c>
      <c r="E29" s="2" t="s">
        <v>42</v>
      </c>
      <c r="F29" s="2" t="s">
        <v>14</v>
      </c>
      <c r="G29" s="8" t="s">
        <v>43</v>
      </c>
      <c r="H29" s="8" t="s">
        <v>134</v>
      </c>
      <c r="I29" s="2" t="s">
        <v>93</v>
      </c>
      <c r="J29" s="2" t="s">
        <v>87</v>
      </c>
      <c r="K29" s="2" t="s">
        <v>73</v>
      </c>
      <c r="L29" s="2">
        <v>9.6300000000000008</v>
      </c>
      <c r="M29" s="2" t="s">
        <v>124</v>
      </c>
      <c r="N29" s="2" t="s">
        <v>44</v>
      </c>
      <c r="O29" s="8" t="s">
        <v>45</v>
      </c>
      <c r="P29" s="8"/>
      <c r="Q29" s="2" t="s">
        <v>64</v>
      </c>
      <c r="R29" s="2"/>
      <c r="S29" s="2"/>
      <c r="T29" s="2"/>
      <c r="U29" s="2"/>
      <c r="V29" s="2" t="s">
        <v>44</v>
      </c>
      <c r="W29" s="8"/>
      <c r="X29" s="8">
        <v>4.1666666667879333E-2</v>
      </c>
      <c r="Y29" s="8"/>
      <c r="Z29" s="21"/>
    </row>
    <row r="30" spans="2:26" x14ac:dyDescent="0.2">
      <c r="B30" s="12">
        <v>22</v>
      </c>
      <c r="C30" s="2" t="s">
        <v>40</v>
      </c>
      <c r="D30" s="7" t="s">
        <v>95</v>
      </c>
      <c r="E30" s="2" t="s">
        <v>42</v>
      </c>
      <c r="F30" s="2" t="s">
        <v>14</v>
      </c>
      <c r="G30" s="8" t="s">
        <v>43</v>
      </c>
      <c r="H30" s="8" t="s">
        <v>135</v>
      </c>
      <c r="I30" s="2" t="s">
        <v>60</v>
      </c>
      <c r="J30" s="2" t="s">
        <v>87</v>
      </c>
      <c r="K30" s="2" t="s">
        <v>73</v>
      </c>
      <c r="L30" s="2">
        <v>6.33</v>
      </c>
      <c r="M30" s="2" t="s">
        <v>124</v>
      </c>
      <c r="N30" s="2" t="s">
        <v>44</v>
      </c>
      <c r="O30" s="8" t="s">
        <v>45</v>
      </c>
      <c r="P30" s="8"/>
      <c r="Q30" s="2" t="s">
        <v>64</v>
      </c>
      <c r="R30" s="2"/>
      <c r="S30" s="2"/>
      <c r="T30" s="2"/>
      <c r="U30" s="2"/>
      <c r="V30" s="2" t="s">
        <v>44</v>
      </c>
      <c r="W30" s="8"/>
      <c r="X30" s="8">
        <v>4.1666666667879333E-2</v>
      </c>
      <c r="Y30" s="8"/>
      <c r="Z30" s="21"/>
    </row>
    <row r="31" spans="2:26" x14ac:dyDescent="0.2">
      <c r="B31" s="12">
        <v>23</v>
      </c>
      <c r="C31" s="2" t="s">
        <v>46</v>
      </c>
      <c r="D31" s="7" t="s">
        <v>97</v>
      </c>
      <c r="E31" s="2" t="s">
        <v>42</v>
      </c>
      <c r="F31" s="2" t="s">
        <v>19</v>
      </c>
      <c r="G31" s="8" t="s">
        <v>43</v>
      </c>
      <c r="H31" s="8"/>
      <c r="I31" s="2"/>
      <c r="J31" s="2"/>
      <c r="K31" s="2"/>
      <c r="L31" s="2"/>
      <c r="M31" s="2"/>
      <c r="N31" s="2" t="s">
        <v>44</v>
      </c>
      <c r="O31" s="8" t="s">
        <v>48</v>
      </c>
      <c r="P31" s="8"/>
      <c r="Q31" s="2"/>
      <c r="R31" s="2"/>
      <c r="S31" s="2"/>
      <c r="T31" s="2"/>
      <c r="U31" s="2"/>
      <c r="V31" s="2" t="s">
        <v>44</v>
      </c>
      <c r="W31" s="8"/>
      <c r="X31" s="8">
        <v>4.1666666667879333E-2</v>
      </c>
      <c r="Y31" s="8"/>
      <c r="Z31" s="21"/>
    </row>
    <row r="32" spans="2:26" x14ac:dyDescent="0.2">
      <c r="B32" s="13">
        <v>24</v>
      </c>
      <c r="C32" s="6" t="s">
        <v>49</v>
      </c>
      <c r="D32" s="9" t="s">
        <v>101</v>
      </c>
      <c r="E32" s="6"/>
      <c r="F32" s="6"/>
      <c r="G32" s="10"/>
      <c r="H32" s="10"/>
      <c r="I32" s="6"/>
      <c r="J32" s="6"/>
      <c r="K32" s="6"/>
      <c r="L32" s="6"/>
      <c r="M32" s="6"/>
      <c r="N32" s="6"/>
      <c r="O32" s="10"/>
      <c r="P32" s="10"/>
      <c r="Q32" s="6"/>
      <c r="R32" s="6"/>
      <c r="S32" s="6"/>
      <c r="T32" s="6"/>
      <c r="U32" s="6"/>
      <c r="V32" s="6"/>
      <c r="W32" s="10"/>
      <c r="X32" s="10"/>
      <c r="Y32" s="10"/>
      <c r="Z32" s="22"/>
    </row>
    <row r="33" spans="2:26" x14ac:dyDescent="0.2">
      <c r="B33" s="12">
        <v>25</v>
      </c>
      <c r="C33" s="2" t="s">
        <v>51</v>
      </c>
      <c r="D33" s="7" t="s">
        <v>102</v>
      </c>
      <c r="E33" s="2" t="s">
        <v>42</v>
      </c>
      <c r="F33" s="2" t="s">
        <v>19</v>
      </c>
      <c r="G33" s="8" t="s">
        <v>43</v>
      </c>
      <c r="H33" s="8"/>
      <c r="I33" s="2"/>
      <c r="J33" s="2"/>
      <c r="K33" s="2"/>
      <c r="L33" s="2"/>
      <c r="M33" s="2"/>
      <c r="N33" s="2" t="s">
        <v>44</v>
      </c>
      <c r="O33" s="8" t="s">
        <v>45</v>
      </c>
      <c r="P33" s="8"/>
      <c r="Q33" s="2"/>
      <c r="R33" s="2"/>
      <c r="S33" s="2"/>
      <c r="T33" s="2"/>
      <c r="U33" s="2"/>
      <c r="V33" s="2" t="s">
        <v>44</v>
      </c>
      <c r="W33" s="8"/>
      <c r="X33" s="8">
        <v>4.1666666667879333E-2</v>
      </c>
      <c r="Y33" s="8"/>
      <c r="Z33" s="21"/>
    </row>
    <row r="34" spans="2:26" x14ac:dyDescent="0.2">
      <c r="B34" s="12">
        <v>26</v>
      </c>
      <c r="C34" s="2" t="s">
        <v>53</v>
      </c>
      <c r="D34" s="7" t="s">
        <v>104</v>
      </c>
      <c r="E34" s="2" t="s">
        <v>42</v>
      </c>
      <c r="F34" s="2" t="s">
        <v>14</v>
      </c>
      <c r="G34" s="8" t="s">
        <v>43</v>
      </c>
      <c r="H34" s="8" t="s">
        <v>136</v>
      </c>
      <c r="I34" s="2" t="s">
        <v>93</v>
      </c>
      <c r="J34" s="2" t="s">
        <v>87</v>
      </c>
      <c r="K34" s="2" t="s">
        <v>73</v>
      </c>
      <c r="L34" s="2">
        <v>7.95</v>
      </c>
      <c r="M34" s="2" t="s">
        <v>124</v>
      </c>
      <c r="N34" s="2" t="s">
        <v>44</v>
      </c>
      <c r="O34" s="8" t="s">
        <v>45</v>
      </c>
      <c r="P34" s="8"/>
      <c r="Q34" s="2" t="s">
        <v>64</v>
      </c>
      <c r="R34" s="2"/>
      <c r="S34" s="2"/>
      <c r="T34" s="2"/>
      <c r="U34" s="2"/>
      <c r="V34" s="2" t="s">
        <v>44</v>
      </c>
      <c r="W34" s="8"/>
      <c r="X34" s="8">
        <v>4.1666666667879333E-2</v>
      </c>
      <c r="Y34" s="8"/>
      <c r="Z34" s="21"/>
    </row>
    <row r="35" spans="2:26" x14ac:dyDescent="0.2">
      <c r="B35" s="12">
        <v>27</v>
      </c>
      <c r="C35" s="2" t="s">
        <v>55</v>
      </c>
      <c r="D35" s="7" t="s">
        <v>106</v>
      </c>
      <c r="E35" s="2" t="s">
        <v>42</v>
      </c>
      <c r="F35" s="2" t="s">
        <v>14</v>
      </c>
      <c r="G35" s="8" t="s">
        <v>43</v>
      </c>
      <c r="H35" s="8" t="s">
        <v>43</v>
      </c>
      <c r="I35" s="2" t="s">
        <v>93</v>
      </c>
      <c r="J35" s="2" t="s">
        <v>87</v>
      </c>
      <c r="K35" s="2" t="s">
        <v>62</v>
      </c>
      <c r="L35" s="2">
        <v>637.38</v>
      </c>
      <c r="M35" s="2" t="s">
        <v>124</v>
      </c>
      <c r="N35" s="2" t="s">
        <v>44</v>
      </c>
      <c r="O35" s="8" t="s">
        <v>108</v>
      </c>
      <c r="P35" s="8" t="s">
        <v>108</v>
      </c>
      <c r="Q35" s="2" t="s">
        <v>60</v>
      </c>
      <c r="R35" s="2" t="s">
        <v>87</v>
      </c>
      <c r="S35" s="2" t="s">
        <v>73</v>
      </c>
      <c r="T35" s="2">
        <v>8.82</v>
      </c>
      <c r="U35" s="2" t="s">
        <v>124</v>
      </c>
      <c r="V35" s="2" t="s">
        <v>44</v>
      </c>
      <c r="W35" s="8">
        <v>0.29178240740657202</v>
      </c>
      <c r="X35" s="8">
        <v>4.1666666667879333E-2</v>
      </c>
      <c r="Y35" s="8">
        <v>2.083333347400185E-4</v>
      </c>
      <c r="Z35" s="21">
        <v>1.1574074233067221E-4</v>
      </c>
    </row>
    <row r="36" spans="2:26" x14ac:dyDescent="0.2">
      <c r="B36" s="12">
        <v>28</v>
      </c>
      <c r="C36" s="2" t="s">
        <v>57</v>
      </c>
      <c r="D36" s="7" t="s">
        <v>110</v>
      </c>
      <c r="E36" s="2" t="s">
        <v>42</v>
      </c>
      <c r="F36" s="2" t="s">
        <v>14</v>
      </c>
      <c r="G36" s="8" t="s">
        <v>43</v>
      </c>
      <c r="H36" s="8" t="s">
        <v>137</v>
      </c>
      <c r="I36" s="2" t="s">
        <v>60</v>
      </c>
      <c r="J36" s="2" t="s">
        <v>87</v>
      </c>
      <c r="K36" s="2" t="s">
        <v>73</v>
      </c>
      <c r="L36" s="2">
        <v>19.649999999999999</v>
      </c>
      <c r="M36" s="2" t="s">
        <v>124</v>
      </c>
      <c r="N36" s="2" t="s">
        <v>44</v>
      </c>
      <c r="O36" s="8" t="s">
        <v>108</v>
      </c>
      <c r="P36" s="8"/>
      <c r="Q36" s="2" t="s">
        <v>64</v>
      </c>
      <c r="R36" s="2"/>
      <c r="S36" s="2"/>
      <c r="T36" s="2"/>
      <c r="U36" s="2"/>
      <c r="V36" s="2" t="s">
        <v>44</v>
      </c>
      <c r="W36" s="8"/>
      <c r="X36" s="8">
        <v>4.1666666667879333E-2</v>
      </c>
      <c r="Y36" s="8"/>
      <c r="Z36" s="21"/>
    </row>
    <row r="37" spans="2:26" x14ac:dyDescent="0.2">
      <c r="B37" s="12">
        <v>29</v>
      </c>
      <c r="C37" s="2" t="s">
        <v>40</v>
      </c>
      <c r="D37" s="7" t="s">
        <v>112</v>
      </c>
      <c r="E37" s="2" t="s">
        <v>42</v>
      </c>
      <c r="F37" s="2" t="s">
        <v>14</v>
      </c>
      <c r="G37" s="8" t="s">
        <v>43</v>
      </c>
      <c r="H37" s="8" t="s">
        <v>138</v>
      </c>
      <c r="I37" s="2" t="s">
        <v>60</v>
      </c>
      <c r="J37" s="2" t="s">
        <v>87</v>
      </c>
      <c r="K37" s="2" t="s">
        <v>73</v>
      </c>
      <c r="L37" s="2">
        <v>8.91</v>
      </c>
      <c r="M37" s="2" t="s">
        <v>124</v>
      </c>
      <c r="N37" s="2" t="s">
        <v>44</v>
      </c>
      <c r="O37" s="8" t="s">
        <v>108</v>
      </c>
      <c r="P37" s="8"/>
      <c r="Q37" s="2" t="s">
        <v>64</v>
      </c>
      <c r="R37" s="2"/>
      <c r="S37" s="2"/>
      <c r="T37" s="2"/>
      <c r="U37" s="2"/>
      <c r="V37" s="2" t="s">
        <v>44</v>
      </c>
      <c r="W37" s="8"/>
      <c r="X37" s="8">
        <v>4.1666666667879333E-2</v>
      </c>
      <c r="Y37" s="8"/>
      <c r="Z37" s="21"/>
    </row>
    <row r="38" spans="2:26" x14ac:dyDescent="0.2">
      <c r="B38" s="13">
        <v>30</v>
      </c>
      <c r="C38" s="6" t="s">
        <v>46</v>
      </c>
      <c r="D38" s="9" t="s">
        <v>114</v>
      </c>
      <c r="E38" s="6"/>
      <c r="F38" s="6"/>
      <c r="G38" s="10"/>
      <c r="H38" s="10"/>
      <c r="I38" s="6"/>
      <c r="J38" s="6"/>
      <c r="K38" s="6"/>
      <c r="L38" s="6"/>
      <c r="M38" s="6"/>
      <c r="N38" s="6"/>
      <c r="O38" s="10"/>
      <c r="P38" s="10"/>
      <c r="Q38" s="6"/>
      <c r="R38" s="6"/>
      <c r="S38" s="6"/>
      <c r="T38" s="6"/>
      <c r="U38" s="6"/>
      <c r="V38" s="6"/>
      <c r="W38" s="10"/>
      <c r="X38" s="10"/>
      <c r="Y38" s="10"/>
      <c r="Z38" s="22"/>
    </row>
    <row r="39" spans="2:26" x14ac:dyDescent="0.2">
      <c r="B39" s="14">
        <v>31</v>
      </c>
      <c r="C39" s="17" t="s">
        <v>49</v>
      </c>
      <c r="D39" s="18" t="s">
        <v>115</v>
      </c>
      <c r="E39" s="17"/>
      <c r="F39" s="17"/>
      <c r="G39" s="19"/>
      <c r="H39" s="19"/>
      <c r="I39" s="17"/>
      <c r="J39" s="17"/>
      <c r="K39" s="17"/>
      <c r="L39" s="17"/>
      <c r="M39" s="17"/>
      <c r="N39" s="17"/>
      <c r="O39" s="19"/>
      <c r="P39" s="19"/>
      <c r="Q39" s="17"/>
      <c r="R39" s="17"/>
      <c r="S39" s="17"/>
      <c r="T39" s="17"/>
      <c r="U39" s="17"/>
      <c r="V39" s="17"/>
      <c r="W39" s="19"/>
      <c r="X39" s="19"/>
      <c r="Y39" s="19"/>
      <c r="Z39" s="23"/>
    </row>
    <row r="40" spans="2:26" x14ac:dyDescent="0.2">
      <c r="W40" s="25">
        <f>SUM(W9:W39)</f>
        <v>0.59613425925999763</v>
      </c>
      <c r="X40" s="26">
        <f>SUM(X9:X39)</f>
        <v>1.0000000000291041</v>
      </c>
      <c r="Y40" s="26">
        <f>SUM(Y9:Y39)</f>
        <v>0.20187499999883585</v>
      </c>
      <c r="Z40" s="27">
        <f>SUM(Z9:Z39)</f>
        <v>5.446759259575628E-2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:B8"/>
    <mergeCell ref="C7:C8"/>
    <mergeCell ref="D7:D8"/>
    <mergeCell ref="E7:E8"/>
    <mergeCell ref="F7:F8"/>
    <mergeCell ref="Z7:Z8"/>
    <mergeCell ref="G7:N7"/>
    <mergeCell ref="O7:V7"/>
    <mergeCell ref="W7:W8"/>
    <mergeCell ref="X7:X8"/>
    <mergeCell ref="Y7:Y8"/>
  </mergeCells>
  <pageMargins left="0.7" right="0.7" top="0.75" bottom="0.75" header="0.3" footer="0.3"/>
  <pageSetup paperSize="9" scale="6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" ySplit="8" topLeftCell="B9" activePane="bottomRight" state="frozen"/>
      <selection pane="topRight"/>
      <selection pane="bottomLeft"/>
      <selection pane="bottomRight" activeCell="B4" sqref="B4"/>
    </sheetView>
  </sheetViews>
  <sheetFormatPr defaultRowHeight="12.75" x14ac:dyDescent="0.2"/>
  <cols>
    <col min="1" max="1" width="9.140625" hidden="1"/>
    <col min="2" max="2" width="5" customWidth="1"/>
    <col min="3" max="3" width="7" customWidth="1"/>
    <col min="4" max="4" width="10" customWidth="1"/>
    <col min="5" max="5" width="50" customWidth="1"/>
    <col min="6" max="6" width="10" customWidth="1"/>
    <col min="7" max="9" width="8" customWidth="1"/>
    <col min="10" max="10" width="20" customWidth="1"/>
    <col min="11" max="12" width="10" customWidth="1"/>
    <col min="13" max="14" width="40" customWidth="1"/>
    <col min="15" max="16" width="8" customWidth="1"/>
    <col min="17" max="17" width="13" customWidth="1"/>
    <col min="18" max="18" width="20" customWidth="1"/>
    <col min="19" max="20" width="10" customWidth="1"/>
    <col min="21" max="22" width="40" customWidth="1"/>
    <col min="23" max="24" width="9" customWidth="1"/>
    <col min="25" max="26" width="11" customWidth="1"/>
  </cols>
  <sheetData>
    <row r="1" spans="2:26" hidden="1" x14ac:dyDescent="0.2"/>
    <row r="2" spans="2:26" ht="18.75" x14ac:dyDescent="0.2">
      <c r="B2" s="1" t="s">
        <v>24</v>
      </c>
    </row>
    <row r="3" spans="2:26" ht="18.75" x14ac:dyDescent="0.2">
      <c r="B3" s="1" t="s">
        <v>205</v>
      </c>
    </row>
    <row r="4" spans="2:26" ht="18.75" x14ac:dyDescent="0.2">
      <c r="B4" s="1" t="s">
        <v>203</v>
      </c>
    </row>
    <row r="5" spans="2:26" ht="18.75" x14ac:dyDescent="0.2">
      <c r="B5" s="1" t="s">
        <v>2</v>
      </c>
    </row>
    <row r="6" spans="2:26" ht="18.75" x14ac:dyDescent="0.2">
      <c r="B6" s="1"/>
    </row>
    <row r="7" spans="2:26" ht="15" x14ac:dyDescent="0.2">
      <c r="B7" s="53" t="s">
        <v>25</v>
      </c>
      <c r="C7" s="47" t="s">
        <v>26</v>
      </c>
      <c r="D7" s="47" t="s">
        <v>27</v>
      </c>
      <c r="E7" s="47" t="s">
        <v>28</v>
      </c>
      <c r="F7" s="47" t="s">
        <v>29</v>
      </c>
      <c r="G7" s="47" t="s">
        <v>30</v>
      </c>
      <c r="H7" s="47"/>
      <c r="I7" s="47"/>
      <c r="J7" s="47"/>
      <c r="K7" s="47"/>
      <c r="L7" s="47"/>
      <c r="M7" s="47"/>
      <c r="N7" s="47"/>
      <c r="O7" s="47" t="s">
        <v>31</v>
      </c>
      <c r="P7" s="47"/>
      <c r="Q7" s="47"/>
      <c r="R7" s="47"/>
      <c r="S7" s="47"/>
      <c r="T7" s="47"/>
      <c r="U7" s="47"/>
      <c r="V7" s="47"/>
      <c r="W7" s="47" t="s">
        <v>10</v>
      </c>
      <c r="X7" s="47" t="s">
        <v>11</v>
      </c>
      <c r="Y7" s="47" t="s">
        <v>12</v>
      </c>
      <c r="Z7" s="49" t="s">
        <v>13</v>
      </c>
    </row>
    <row r="8" spans="2:26" ht="15" x14ac:dyDescent="0.2">
      <c r="B8" s="54"/>
      <c r="C8" s="48"/>
      <c r="D8" s="48"/>
      <c r="E8" s="48"/>
      <c r="F8" s="48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48"/>
      <c r="X8" s="48"/>
      <c r="Y8" s="48"/>
      <c r="Z8" s="50"/>
    </row>
    <row r="9" spans="2:26" x14ac:dyDescent="0.2">
      <c r="B9" s="11">
        <v>1</v>
      </c>
      <c r="C9" s="3" t="s">
        <v>40</v>
      </c>
      <c r="D9" s="15" t="s">
        <v>41</v>
      </c>
      <c r="E9" s="3" t="s">
        <v>42</v>
      </c>
      <c r="F9" s="3" t="s">
        <v>14</v>
      </c>
      <c r="G9" s="16" t="s">
        <v>43</v>
      </c>
      <c r="H9" s="16" t="s">
        <v>139</v>
      </c>
      <c r="I9" s="3" t="s">
        <v>60</v>
      </c>
      <c r="J9" s="3" t="s">
        <v>87</v>
      </c>
      <c r="K9" s="3" t="s">
        <v>73</v>
      </c>
      <c r="L9" s="3">
        <v>3.87</v>
      </c>
      <c r="M9" s="3" t="s">
        <v>140</v>
      </c>
      <c r="N9" s="3" t="s">
        <v>44</v>
      </c>
      <c r="O9" s="16" t="s">
        <v>45</v>
      </c>
      <c r="P9" s="16"/>
      <c r="Q9" s="3" t="s">
        <v>64</v>
      </c>
      <c r="R9" s="3"/>
      <c r="S9" s="3"/>
      <c r="T9" s="3"/>
      <c r="U9" s="3"/>
      <c r="V9" s="3" t="s">
        <v>44</v>
      </c>
      <c r="W9" s="16"/>
      <c r="X9" s="16">
        <v>4.1666666667879333E-2</v>
      </c>
      <c r="Y9" s="16"/>
      <c r="Z9" s="20"/>
    </row>
    <row r="10" spans="2:26" x14ac:dyDescent="0.2">
      <c r="B10" s="12">
        <v>2</v>
      </c>
      <c r="C10" s="2" t="s">
        <v>46</v>
      </c>
      <c r="D10" s="7" t="s">
        <v>47</v>
      </c>
      <c r="E10" s="2" t="s">
        <v>42</v>
      </c>
      <c r="F10" s="2" t="s">
        <v>14</v>
      </c>
      <c r="G10" s="8" t="s">
        <v>43</v>
      </c>
      <c r="H10" s="8" t="s">
        <v>141</v>
      </c>
      <c r="I10" s="2" t="s">
        <v>93</v>
      </c>
      <c r="J10" s="2" t="s">
        <v>87</v>
      </c>
      <c r="K10" s="2" t="s">
        <v>73</v>
      </c>
      <c r="L10" s="2">
        <v>4.87</v>
      </c>
      <c r="M10" s="2" t="s">
        <v>140</v>
      </c>
      <c r="N10" s="2" t="s">
        <v>44</v>
      </c>
      <c r="O10" s="8" t="s">
        <v>48</v>
      </c>
      <c r="P10" s="8"/>
      <c r="Q10" s="2" t="s">
        <v>64</v>
      </c>
      <c r="R10" s="2"/>
      <c r="S10" s="2"/>
      <c r="T10" s="2"/>
      <c r="U10" s="2"/>
      <c r="V10" s="2" t="s">
        <v>44</v>
      </c>
      <c r="W10" s="8"/>
      <c r="X10" s="8">
        <v>4.1666666667879333E-2</v>
      </c>
      <c r="Y10" s="8"/>
      <c r="Z10" s="21"/>
    </row>
    <row r="11" spans="2:26" x14ac:dyDescent="0.2">
      <c r="B11" s="13">
        <v>3</v>
      </c>
      <c r="C11" s="6" t="s">
        <v>49</v>
      </c>
      <c r="D11" s="9" t="s">
        <v>50</v>
      </c>
      <c r="E11" s="6"/>
      <c r="F11" s="6"/>
      <c r="G11" s="10"/>
      <c r="H11" s="10"/>
      <c r="I11" s="6"/>
      <c r="J11" s="6"/>
      <c r="K11" s="6"/>
      <c r="L11" s="6"/>
      <c r="M11" s="6"/>
      <c r="N11" s="6"/>
      <c r="O11" s="10"/>
      <c r="P11" s="10"/>
      <c r="Q11" s="6"/>
      <c r="R11" s="6"/>
      <c r="S11" s="6"/>
      <c r="T11" s="6"/>
      <c r="U11" s="6"/>
      <c r="V11" s="6"/>
      <c r="W11" s="10"/>
      <c r="X11" s="10"/>
      <c r="Y11" s="10"/>
      <c r="Z11" s="22"/>
    </row>
    <row r="12" spans="2:26" x14ac:dyDescent="0.2">
      <c r="B12" s="12">
        <v>4</v>
      </c>
      <c r="C12" s="2" t="s">
        <v>51</v>
      </c>
      <c r="D12" s="7" t="s">
        <v>52</v>
      </c>
      <c r="E12" s="2" t="s">
        <v>42</v>
      </c>
      <c r="F12" s="2" t="s">
        <v>14</v>
      </c>
      <c r="G12" s="8" t="s">
        <v>43</v>
      </c>
      <c r="H12" s="8" t="s">
        <v>142</v>
      </c>
      <c r="I12" s="2" t="s">
        <v>93</v>
      </c>
      <c r="J12" s="2" t="s">
        <v>87</v>
      </c>
      <c r="K12" s="2" t="s">
        <v>62</v>
      </c>
      <c r="L12" s="2">
        <v>175.36</v>
      </c>
      <c r="M12" s="2" t="s">
        <v>143</v>
      </c>
      <c r="N12" s="2" t="s">
        <v>44</v>
      </c>
      <c r="O12" s="8" t="s">
        <v>45</v>
      </c>
      <c r="P12" s="8"/>
      <c r="Q12" s="2" t="s">
        <v>64</v>
      </c>
      <c r="R12" s="2"/>
      <c r="S12" s="2" t="s">
        <v>62</v>
      </c>
      <c r="T12" s="2"/>
      <c r="U12" s="2"/>
      <c r="V12" s="2" t="s">
        <v>44</v>
      </c>
      <c r="W12" s="8"/>
      <c r="X12" s="8">
        <v>4.1666666667879333E-2</v>
      </c>
      <c r="Y12" s="8"/>
      <c r="Z12" s="21"/>
    </row>
    <row r="13" spans="2:26" x14ac:dyDescent="0.2">
      <c r="B13" s="12">
        <v>5</v>
      </c>
      <c r="C13" s="2" t="s">
        <v>53</v>
      </c>
      <c r="D13" s="7" t="s">
        <v>54</v>
      </c>
      <c r="E13" s="2" t="s">
        <v>42</v>
      </c>
      <c r="F13" s="2" t="s">
        <v>14</v>
      </c>
      <c r="G13" s="8" t="s">
        <v>43</v>
      </c>
      <c r="H13" s="8" t="s">
        <v>144</v>
      </c>
      <c r="I13" s="2" t="s">
        <v>93</v>
      </c>
      <c r="J13" s="2" t="s">
        <v>87</v>
      </c>
      <c r="K13" s="2" t="s">
        <v>62</v>
      </c>
      <c r="L13" s="2">
        <v>155.30000000000001</v>
      </c>
      <c r="M13" s="2" t="s">
        <v>143</v>
      </c>
      <c r="N13" s="2" t="s">
        <v>44</v>
      </c>
      <c r="O13" s="8" t="s">
        <v>45</v>
      </c>
      <c r="P13" s="8" t="s">
        <v>145</v>
      </c>
      <c r="Q13" s="2" t="s">
        <v>60</v>
      </c>
      <c r="R13" s="2" t="s">
        <v>87</v>
      </c>
      <c r="S13" s="2" t="s">
        <v>62</v>
      </c>
      <c r="T13" s="2">
        <v>182.72</v>
      </c>
      <c r="U13" s="2" t="s">
        <v>143</v>
      </c>
      <c r="V13" s="2" t="s">
        <v>44</v>
      </c>
      <c r="W13" s="8"/>
      <c r="X13" s="8">
        <v>4.1666666667879333E-2</v>
      </c>
      <c r="Y13" s="8">
        <v>4.5277777779119788E-2</v>
      </c>
      <c r="Z13" s="21"/>
    </row>
    <row r="14" spans="2:26" x14ac:dyDescent="0.2">
      <c r="B14" s="12">
        <v>6</v>
      </c>
      <c r="C14" s="2" t="s">
        <v>55</v>
      </c>
      <c r="D14" s="7" t="s">
        <v>56</v>
      </c>
      <c r="E14" s="2" t="s">
        <v>42</v>
      </c>
      <c r="F14" s="2" t="s">
        <v>14</v>
      </c>
      <c r="G14" s="8" t="s">
        <v>43</v>
      </c>
      <c r="H14" s="8" t="s">
        <v>121</v>
      </c>
      <c r="I14" s="2" t="s">
        <v>93</v>
      </c>
      <c r="J14" s="2" t="s">
        <v>87</v>
      </c>
      <c r="K14" s="2" t="s">
        <v>62</v>
      </c>
      <c r="L14" s="2">
        <v>256.39999999999998</v>
      </c>
      <c r="M14" s="2" t="s">
        <v>143</v>
      </c>
      <c r="N14" s="2" t="s">
        <v>44</v>
      </c>
      <c r="O14" s="8" t="s">
        <v>45</v>
      </c>
      <c r="P14" s="8" t="s">
        <v>146</v>
      </c>
      <c r="Q14" s="2" t="s">
        <v>60</v>
      </c>
      <c r="R14" s="2" t="s">
        <v>87</v>
      </c>
      <c r="S14" s="2" t="s">
        <v>62</v>
      </c>
      <c r="T14" s="2">
        <v>182.72</v>
      </c>
      <c r="U14" s="2" t="s">
        <v>143</v>
      </c>
      <c r="V14" s="2" t="s">
        <v>44</v>
      </c>
      <c r="W14" s="8"/>
      <c r="X14" s="8">
        <v>4.1666666667879333E-2</v>
      </c>
      <c r="Y14" s="8">
        <v>4.8900462963501923E-2</v>
      </c>
      <c r="Z14" s="21"/>
    </row>
    <row r="15" spans="2:26" x14ac:dyDescent="0.2">
      <c r="B15" s="12">
        <v>7</v>
      </c>
      <c r="C15" s="2" t="s">
        <v>57</v>
      </c>
      <c r="D15" s="7" t="s">
        <v>58</v>
      </c>
      <c r="E15" s="2" t="s">
        <v>42</v>
      </c>
      <c r="F15" s="2" t="s">
        <v>14</v>
      </c>
      <c r="G15" s="8" t="s">
        <v>43</v>
      </c>
      <c r="H15" s="8" t="s">
        <v>147</v>
      </c>
      <c r="I15" s="2" t="s">
        <v>93</v>
      </c>
      <c r="J15" s="2" t="s">
        <v>87</v>
      </c>
      <c r="K15" s="2" t="s">
        <v>62</v>
      </c>
      <c r="L15" s="2">
        <v>182.72</v>
      </c>
      <c r="M15" s="2" t="s">
        <v>143</v>
      </c>
      <c r="N15" s="2" t="s">
        <v>44</v>
      </c>
      <c r="O15" s="8" t="s">
        <v>45</v>
      </c>
      <c r="P15" s="8"/>
      <c r="Q15" s="2" t="s">
        <v>64</v>
      </c>
      <c r="R15" s="2"/>
      <c r="S15" s="2" t="s">
        <v>62</v>
      </c>
      <c r="T15" s="2"/>
      <c r="U15" s="2"/>
      <c r="V15" s="2" t="s">
        <v>44</v>
      </c>
      <c r="W15" s="8"/>
      <c r="X15" s="8">
        <v>4.1666666667879333E-2</v>
      </c>
      <c r="Y15" s="8"/>
      <c r="Z15" s="21"/>
    </row>
    <row r="16" spans="2:26" x14ac:dyDescent="0.2">
      <c r="B16" s="12">
        <v>8</v>
      </c>
      <c r="C16" s="2" t="s">
        <v>40</v>
      </c>
      <c r="D16" s="7" t="s">
        <v>65</v>
      </c>
      <c r="E16" s="2" t="s">
        <v>42</v>
      </c>
      <c r="F16" s="2" t="s">
        <v>14</v>
      </c>
      <c r="G16" s="8" t="s">
        <v>43</v>
      </c>
      <c r="H16" s="8" t="s">
        <v>147</v>
      </c>
      <c r="I16" s="2" t="s">
        <v>93</v>
      </c>
      <c r="J16" s="2" t="s">
        <v>87</v>
      </c>
      <c r="K16" s="2" t="s">
        <v>62</v>
      </c>
      <c r="L16" s="2">
        <v>182.72</v>
      </c>
      <c r="M16" s="2" t="s">
        <v>143</v>
      </c>
      <c r="N16" s="2" t="s">
        <v>44</v>
      </c>
      <c r="O16" s="8" t="s">
        <v>45</v>
      </c>
      <c r="P16" s="8" t="s">
        <v>148</v>
      </c>
      <c r="Q16" s="2" t="s">
        <v>60</v>
      </c>
      <c r="R16" s="2" t="s">
        <v>87</v>
      </c>
      <c r="S16" s="2" t="s">
        <v>73</v>
      </c>
      <c r="T16" s="2">
        <v>5.08</v>
      </c>
      <c r="U16" s="2" t="s">
        <v>143</v>
      </c>
      <c r="V16" s="2" t="s">
        <v>44</v>
      </c>
      <c r="W16" s="8">
        <v>0.28781249999883579</v>
      </c>
      <c r="X16" s="8">
        <v>4.1666666667879333E-2</v>
      </c>
      <c r="Y16" s="8">
        <v>4.5092592594301102E-2</v>
      </c>
      <c r="Z16" s="21">
        <v>3.7812499998835847E-2</v>
      </c>
    </row>
    <row r="17" spans="2:26" x14ac:dyDescent="0.2">
      <c r="B17" s="13">
        <v>9</v>
      </c>
      <c r="C17" s="6" t="s">
        <v>46</v>
      </c>
      <c r="D17" s="9" t="s">
        <v>66</v>
      </c>
      <c r="E17" s="6"/>
      <c r="F17" s="6"/>
      <c r="G17" s="10"/>
      <c r="H17" s="10"/>
      <c r="I17" s="6"/>
      <c r="J17" s="6"/>
      <c r="K17" s="6"/>
      <c r="L17" s="6"/>
      <c r="M17" s="6"/>
      <c r="N17" s="6"/>
      <c r="O17" s="10"/>
      <c r="P17" s="10"/>
      <c r="Q17" s="6"/>
      <c r="R17" s="6"/>
      <c r="S17" s="6"/>
      <c r="T17" s="6"/>
      <c r="U17" s="6"/>
      <c r="V17" s="6"/>
      <c r="W17" s="10"/>
      <c r="X17" s="10"/>
      <c r="Y17" s="10"/>
      <c r="Z17" s="22"/>
    </row>
    <row r="18" spans="2:26" x14ac:dyDescent="0.2">
      <c r="B18" s="13">
        <v>10</v>
      </c>
      <c r="C18" s="6" t="s">
        <v>49</v>
      </c>
      <c r="D18" s="9" t="s">
        <v>67</v>
      </c>
      <c r="E18" s="6"/>
      <c r="F18" s="6"/>
      <c r="G18" s="10"/>
      <c r="H18" s="10"/>
      <c r="I18" s="6"/>
      <c r="J18" s="6"/>
      <c r="K18" s="6"/>
      <c r="L18" s="6"/>
      <c r="M18" s="6"/>
      <c r="N18" s="6"/>
      <c r="O18" s="10"/>
      <c r="P18" s="10"/>
      <c r="Q18" s="6"/>
      <c r="R18" s="6"/>
      <c r="S18" s="6"/>
      <c r="T18" s="6"/>
      <c r="U18" s="6"/>
      <c r="V18" s="6"/>
      <c r="W18" s="10"/>
      <c r="X18" s="10"/>
      <c r="Y18" s="10"/>
      <c r="Z18" s="22"/>
    </row>
    <row r="19" spans="2:26" x14ac:dyDescent="0.2">
      <c r="B19" s="12">
        <v>11</v>
      </c>
      <c r="C19" s="2" t="s">
        <v>51</v>
      </c>
      <c r="D19" s="7" t="s">
        <v>68</v>
      </c>
      <c r="E19" s="2" t="s">
        <v>42</v>
      </c>
      <c r="F19" s="2" t="s">
        <v>14</v>
      </c>
      <c r="G19" s="8" t="s">
        <v>43</v>
      </c>
      <c r="H19" s="8" t="s">
        <v>119</v>
      </c>
      <c r="I19" s="2" t="s">
        <v>93</v>
      </c>
      <c r="J19" s="2" t="s">
        <v>87</v>
      </c>
      <c r="K19" s="2" t="s">
        <v>73</v>
      </c>
      <c r="L19" s="2">
        <v>4.6100000000000003</v>
      </c>
      <c r="M19" s="2" t="s">
        <v>143</v>
      </c>
      <c r="N19" s="2" t="s">
        <v>44</v>
      </c>
      <c r="O19" s="8" t="s">
        <v>45</v>
      </c>
      <c r="P19" s="8"/>
      <c r="Q19" s="2" t="s">
        <v>64</v>
      </c>
      <c r="R19" s="2"/>
      <c r="S19" s="2"/>
      <c r="T19" s="2"/>
      <c r="U19" s="2"/>
      <c r="V19" s="2" t="s">
        <v>44</v>
      </c>
      <c r="W19" s="8"/>
      <c r="X19" s="8">
        <v>4.1666666667879333E-2</v>
      </c>
      <c r="Y19" s="8"/>
      <c r="Z19" s="21"/>
    </row>
    <row r="20" spans="2:26" x14ac:dyDescent="0.2">
      <c r="B20" s="12">
        <v>12</v>
      </c>
      <c r="C20" s="2" t="s">
        <v>53</v>
      </c>
      <c r="D20" s="7" t="s">
        <v>69</v>
      </c>
      <c r="E20" s="2" t="s">
        <v>42</v>
      </c>
      <c r="F20" s="2" t="s">
        <v>14</v>
      </c>
      <c r="G20" s="8" t="s">
        <v>43</v>
      </c>
      <c r="H20" s="8" t="s">
        <v>149</v>
      </c>
      <c r="I20" s="2" t="s">
        <v>93</v>
      </c>
      <c r="J20" s="2" t="s">
        <v>87</v>
      </c>
      <c r="K20" s="2" t="s">
        <v>62</v>
      </c>
      <c r="L20" s="2">
        <v>11526.22</v>
      </c>
      <c r="M20" s="2" t="s">
        <v>143</v>
      </c>
      <c r="N20" s="2" t="s">
        <v>44</v>
      </c>
      <c r="O20" s="8" t="s">
        <v>45</v>
      </c>
      <c r="P20" s="8"/>
      <c r="Q20" s="2" t="s">
        <v>64</v>
      </c>
      <c r="R20" s="2"/>
      <c r="S20" s="2" t="s">
        <v>62</v>
      </c>
      <c r="T20" s="2"/>
      <c r="U20" s="2"/>
      <c r="V20" s="2" t="s">
        <v>44</v>
      </c>
      <c r="W20" s="8"/>
      <c r="X20" s="8">
        <v>4.1666666667879333E-2</v>
      </c>
      <c r="Y20" s="8"/>
      <c r="Z20" s="21"/>
    </row>
    <row r="21" spans="2:26" x14ac:dyDescent="0.2">
      <c r="B21" s="12">
        <v>13</v>
      </c>
      <c r="C21" s="2" t="s">
        <v>55</v>
      </c>
      <c r="D21" s="7" t="s">
        <v>70</v>
      </c>
      <c r="E21" s="2" t="s">
        <v>42</v>
      </c>
      <c r="F21" s="2" t="s">
        <v>14</v>
      </c>
      <c r="G21" s="8" t="s">
        <v>43</v>
      </c>
      <c r="H21" s="8" t="s">
        <v>150</v>
      </c>
      <c r="I21" s="2" t="s">
        <v>93</v>
      </c>
      <c r="J21" s="2" t="s">
        <v>87</v>
      </c>
      <c r="K21" s="2" t="s">
        <v>73</v>
      </c>
      <c r="L21" s="2">
        <v>5.93</v>
      </c>
      <c r="M21" s="2" t="s">
        <v>143</v>
      </c>
      <c r="N21" s="2" t="s">
        <v>44</v>
      </c>
      <c r="O21" s="8" t="s">
        <v>45</v>
      </c>
      <c r="P21" s="8" t="s">
        <v>151</v>
      </c>
      <c r="Q21" s="2" t="s">
        <v>60</v>
      </c>
      <c r="R21" s="2" t="s">
        <v>87</v>
      </c>
      <c r="S21" s="2" t="s">
        <v>73</v>
      </c>
      <c r="T21" s="2">
        <v>5.32</v>
      </c>
      <c r="U21" s="2" t="s">
        <v>143</v>
      </c>
      <c r="V21" s="2" t="s">
        <v>44</v>
      </c>
      <c r="W21" s="8">
        <v>0.28710648148262408</v>
      </c>
      <c r="X21" s="8">
        <v>4.1666666667879333E-2</v>
      </c>
      <c r="Y21" s="8">
        <v>4.6643518518976627E-2</v>
      </c>
      <c r="Z21" s="21">
        <v>3.7106481482624083E-2</v>
      </c>
    </row>
    <row r="22" spans="2:26" x14ac:dyDescent="0.2">
      <c r="B22" s="12">
        <v>14</v>
      </c>
      <c r="C22" s="2" t="s">
        <v>57</v>
      </c>
      <c r="D22" s="7" t="s">
        <v>71</v>
      </c>
      <c r="E22" s="2" t="s">
        <v>42</v>
      </c>
      <c r="F22" s="2" t="s">
        <v>14</v>
      </c>
      <c r="G22" s="8" t="s">
        <v>43</v>
      </c>
      <c r="H22" s="8" t="s">
        <v>144</v>
      </c>
      <c r="I22" s="2" t="s">
        <v>93</v>
      </c>
      <c r="J22" s="2" t="s">
        <v>87</v>
      </c>
      <c r="K22" s="2" t="s">
        <v>62</v>
      </c>
      <c r="L22" s="2">
        <v>175.01</v>
      </c>
      <c r="M22" s="2" t="s">
        <v>143</v>
      </c>
      <c r="N22" s="2" t="s">
        <v>44</v>
      </c>
      <c r="O22" s="8" t="s">
        <v>45</v>
      </c>
      <c r="P22" s="8" t="s">
        <v>152</v>
      </c>
      <c r="Q22" s="2" t="s">
        <v>60</v>
      </c>
      <c r="R22" s="2" t="s">
        <v>87</v>
      </c>
      <c r="S22" s="2" t="s">
        <v>62</v>
      </c>
      <c r="T22" s="2">
        <v>175.01</v>
      </c>
      <c r="U22" s="2" t="s">
        <v>143</v>
      </c>
      <c r="V22" s="2" t="s">
        <v>44</v>
      </c>
      <c r="W22" s="8"/>
      <c r="X22" s="8">
        <v>4.1666666667879333E-2</v>
      </c>
      <c r="Y22" s="8">
        <v>4.3831018519995268E-2</v>
      </c>
      <c r="Z22" s="21"/>
    </row>
    <row r="23" spans="2:26" x14ac:dyDescent="0.2">
      <c r="B23" s="12">
        <v>15</v>
      </c>
      <c r="C23" s="2" t="s">
        <v>40</v>
      </c>
      <c r="D23" s="7" t="s">
        <v>75</v>
      </c>
      <c r="E23" s="2" t="s">
        <v>42</v>
      </c>
      <c r="F23" s="2" t="s">
        <v>14</v>
      </c>
      <c r="G23" s="8" t="s">
        <v>43</v>
      </c>
      <c r="H23" s="8" t="s">
        <v>150</v>
      </c>
      <c r="I23" s="2" t="s">
        <v>93</v>
      </c>
      <c r="J23" s="2" t="s">
        <v>87</v>
      </c>
      <c r="K23" s="2" t="s">
        <v>73</v>
      </c>
      <c r="L23" s="2">
        <v>6.17</v>
      </c>
      <c r="M23" s="2" t="s">
        <v>143</v>
      </c>
      <c r="N23" s="2" t="s">
        <v>44</v>
      </c>
      <c r="O23" s="8" t="s">
        <v>45</v>
      </c>
      <c r="P23" s="8" t="s">
        <v>152</v>
      </c>
      <c r="Q23" s="2" t="s">
        <v>60</v>
      </c>
      <c r="R23" s="2" t="s">
        <v>87</v>
      </c>
      <c r="S23" s="2" t="s">
        <v>73</v>
      </c>
      <c r="T23" s="2">
        <v>6.31</v>
      </c>
      <c r="U23" s="2" t="s">
        <v>143</v>
      </c>
      <c r="V23" s="2" t="s">
        <v>44</v>
      </c>
      <c r="W23" s="8">
        <v>0.28446759259168181</v>
      </c>
      <c r="X23" s="8">
        <v>4.1666666667879333E-2</v>
      </c>
      <c r="Y23" s="8">
        <v>4.4027777777955628E-2</v>
      </c>
      <c r="Z23" s="21">
        <v>3.446759259168175E-2</v>
      </c>
    </row>
    <row r="24" spans="2:26" x14ac:dyDescent="0.2">
      <c r="B24" s="12">
        <v>16</v>
      </c>
      <c r="C24" s="2" t="s">
        <v>46</v>
      </c>
      <c r="D24" s="7" t="s">
        <v>77</v>
      </c>
      <c r="E24" s="2" t="s">
        <v>42</v>
      </c>
      <c r="F24" s="2" t="s">
        <v>17</v>
      </c>
      <c r="G24" s="8" t="s">
        <v>43</v>
      </c>
      <c r="H24" s="8"/>
      <c r="I24" s="2"/>
      <c r="J24" s="2"/>
      <c r="K24" s="2"/>
      <c r="L24" s="2"/>
      <c r="M24" s="2"/>
      <c r="N24" s="2" t="s">
        <v>44</v>
      </c>
      <c r="O24" s="8" t="s">
        <v>48</v>
      </c>
      <c r="P24" s="8"/>
      <c r="Q24" s="2"/>
      <c r="R24" s="2"/>
      <c r="S24" s="2"/>
      <c r="T24" s="2"/>
      <c r="U24" s="2"/>
      <c r="V24" s="2" t="s">
        <v>44</v>
      </c>
      <c r="W24" s="8"/>
      <c r="X24" s="8">
        <v>4.1666666667879333E-2</v>
      </c>
      <c r="Y24" s="8"/>
      <c r="Z24" s="21"/>
    </row>
    <row r="25" spans="2:26" x14ac:dyDescent="0.2">
      <c r="B25" s="13">
        <v>17</v>
      </c>
      <c r="C25" s="6" t="s">
        <v>49</v>
      </c>
      <c r="D25" s="9" t="s">
        <v>80</v>
      </c>
      <c r="E25" s="6"/>
      <c r="F25" s="6"/>
      <c r="G25" s="10"/>
      <c r="H25" s="10"/>
      <c r="I25" s="6"/>
      <c r="J25" s="6"/>
      <c r="K25" s="6"/>
      <c r="L25" s="6"/>
      <c r="M25" s="6"/>
      <c r="N25" s="6"/>
      <c r="O25" s="10"/>
      <c r="P25" s="10"/>
      <c r="Q25" s="6"/>
      <c r="R25" s="6"/>
      <c r="S25" s="6"/>
      <c r="T25" s="6"/>
      <c r="U25" s="6"/>
      <c r="V25" s="6"/>
      <c r="W25" s="10"/>
      <c r="X25" s="10"/>
      <c r="Y25" s="10"/>
      <c r="Z25" s="22"/>
    </row>
    <row r="26" spans="2:26" x14ac:dyDescent="0.2">
      <c r="B26" s="12">
        <v>18</v>
      </c>
      <c r="C26" s="2" t="s">
        <v>51</v>
      </c>
      <c r="D26" s="7" t="s">
        <v>81</v>
      </c>
      <c r="E26" s="2" t="s">
        <v>42</v>
      </c>
      <c r="F26" s="2" t="s">
        <v>14</v>
      </c>
      <c r="G26" s="8" t="s">
        <v>43</v>
      </c>
      <c r="H26" s="8" t="s">
        <v>83</v>
      </c>
      <c r="I26" s="2" t="s">
        <v>93</v>
      </c>
      <c r="J26" s="2"/>
      <c r="K26" s="2"/>
      <c r="L26" s="2"/>
      <c r="M26" s="2" t="s">
        <v>143</v>
      </c>
      <c r="N26" s="2" t="s">
        <v>44</v>
      </c>
      <c r="O26" s="8" t="s">
        <v>45</v>
      </c>
      <c r="P26" s="8"/>
      <c r="Q26" s="2" t="s">
        <v>64</v>
      </c>
      <c r="R26" s="2"/>
      <c r="S26" s="2"/>
      <c r="T26" s="2"/>
      <c r="U26" s="2"/>
      <c r="V26" s="2" t="s">
        <v>44</v>
      </c>
      <c r="W26" s="8"/>
      <c r="X26" s="8">
        <v>4.1666666667879333E-2</v>
      </c>
      <c r="Y26" s="8"/>
      <c r="Z26" s="21"/>
    </row>
    <row r="27" spans="2:26" x14ac:dyDescent="0.2">
      <c r="B27" s="12">
        <v>19</v>
      </c>
      <c r="C27" s="2" t="s">
        <v>53</v>
      </c>
      <c r="D27" s="7" t="s">
        <v>84</v>
      </c>
      <c r="E27" s="2" t="s">
        <v>42</v>
      </c>
      <c r="F27" s="2" t="s">
        <v>14</v>
      </c>
      <c r="G27" s="8" t="s">
        <v>43</v>
      </c>
      <c r="H27" s="8" t="s">
        <v>141</v>
      </c>
      <c r="I27" s="2" t="s">
        <v>93</v>
      </c>
      <c r="J27" s="2" t="s">
        <v>87</v>
      </c>
      <c r="K27" s="2" t="s">
        <v>62</v>
      </c>
      <c r="L27" s="2">
        <v>176.79</v>
      </c>
      <c r="M27" s="2" t="s">
        <v>143</v>
      </c>
      <c r="N27" s="2" t="s">
        <v>44</v>
      </c>
      <c r="O27" s="8" t="s">
        <v>45</v>
      </c>
      <c r="P27" s="8" t="s">
        <v>118</v>
      </c>
      <c r="Q27" s="2" t="s">
        <v>60</v>
      </c>
      <c r="R27" s="2" t="s">
        <v>87</v>
      </c>
      <c r="S27" s="2" t="s">
        <v>62</v>
      </c>
      <c r="T27" s="2">
        <v>6.44</v>
      </c>
      <c r="U27" s="2" t="s">
        <v>143</v>
      </c>
      <c r="V27" s="2" t="s">
        <v>44</v>
      </c>
      <c r="W27" s="8"/>
      <c r="X27" s="8">
        <v>4.1666666667879333E-2</v>
      </c>
      <c r="Y27" s="8">
        <v>4.9490740741021E-2</v>
      </c>
      <c r="Z27" s="21"/>
    </row>
    <row r="28" spans="2:26" x14ac:dyDescent="0.2">
      <c r="B28" s="12">
        <v>20</v>
      </c>
      <c r="C28" s="2" t="s">
        <v>55</v>
      </c>
      <c r="D28" s="7" t="s">
        <v>88</v>
      </c>
      <c r="E28" s="2" t="s">
        <v>42</v>
      </c>
      <c r="F28" s="2" t="s">
        <v>14</v>
      </c>
      <c r="G28" s="8" t="s">
        <v>43</v>
      </c>
      <c r="H28" s="8" t="s">
        <v>109</v>
      </c>
      <c r="I28" s="2" t="s">
        <v>93</v>
      </c>
      <c r="J28" s="2" t="s">
        <v>87</v>
      </c>
      <c r="K28" s="2" t="s">
        <v>73</v>
      </c>
      <c r="L28" s="2">
        <v>6.3</v>
      </c>
      <c r="M28" s="2" t="s">
        <v>143</v>
      </c>
      <c r="N28" s="2" t="s">
        <v>44</v>
      </c>
      <c r="O28" s="8" t="s">
        <v>45</v>
      </c>
      <c r="P28" s="8"/>
      <c r="Q28" s="2" t="s">
        <v>64</v>
      </c>
      <c r="R28" s="2"/>
      <c r="S28" s="2"/>
      <c r="T28" s="2"/>
      <c r="U28" s="2"/>
      <c r="V28" s="2" t="s">
        <v>44</v>
      </c>
      <c r="W28" s="8"/>
      <c r="X28" s="8">
        <v>4.1666666667879333E-2</v>
      </c>
      <c r="Y28" s="8"/>
      <c r="Z28" s="21"/>
    </row>
    <row r="29" spans="2:26" x14ac:dyDescent="0.2">
      <c r="B29" s="12">
        <v>21</v>
      </c>
      <c r="C29" s="2" t="s">
        <v>57</v>
      </c>
      <c r="D29" s="7" t="s">
        <v>91</v>
      </c>
      <c r="E29" s="2" t="s">
        <v>42</v>
      </c>
      <c r="F29" s="2" t="s">
        <v>14</v>
      </c>
      <c r="G29" s="8" t="s">
        <v>43</v>
      </c>
      <c r="H29" s="8" t="s">
        <v>153</v>
      </c>
      <c r="I29" s="2" t="s">
        <v>93</v>
      </c>
      <c r="J29" s="2" t="s">
        <v>87</v>
      </c>
      <c r="K29" s="2" t="s">
        <v>62</v>
      </c>
      <c r="L29" s="2">
        <v>192.2</v>
      </c>
      <c r="M29" s="2" t="s">
        <v>143</v>
      </c>
      <c r="N29" s="2" t="s">
        <v>44</v>
      </c>
      <c r="O29" s="8" t="s">
        <v>45</v>
      </c>
      <c r="P29" s="8" t="s">
        <v>134</v>
      </c>
      <c r="Q29" s="2" t="s">
        <v>60</v>
      </c>
      <c r="R29" s="2" t="s">
        <v>87</v>
      </c>
      <c r="S29" s="2" t="s">
        <v>73</v>
      </c>
      <c r="T29" s="2">
        <v>5.03</v>
      </c>
      <c r="U29" s="2" t="s">
        <v>143</v>
      </c>
      <c r="V29" s="2" t="s">
        <v>44</v>
      </c>
      <c r="W29" s="8">
        <v>0.28731481481372612</v>
      </c>
      <c r="X29" s="8">
        <v>4.1666666667879333E-2</v>
      </c>
      <c r="Y29" s="8">
        <v>4.7800925927731441E-2</v>
      </c>
      <c r="Z29" s="21">
        <v>3.7314814813726123E-2</v>
      </c>
    </row>
    <row r="30" spans="2:26" x14ac:dyDescent="0.2">
      <c r="B30" s="12">
        <v>22</v>
      </c>
      <c r="C30" s="2" t="s">
        <v>40</v>
      </c>
      <c r="D30" s="7" t="s">
        <v>95</v>
      </c>
      <c r="E30" s="2" t="s">
        <v>42</v>
      </c>
      <c r="F30" s="2" t="s">
        <v>14</v>
      </c>
      <c r="G30" s="8" t="s">
        <v>43</v>
      </c>
      <c r="H30" s="8" t="s">
        <v>120</v>
      </c>
      <c r="I30" s="2" t="s">
        <v>93</v>
      </c>
      <c r="J30" s="2" t="s">
        <v>87</v>
      </c>
      <c r="K30" s="2" t="s">
        <v>73</v>
      </c>
      <c r="L30" s="2">
        <v>2.82</v>
      </c>
      <c r="M30" s="2" t="s">
        <v>143</v>
      </c>
      <c r="N30" s="2" t="s">
        <v>44</v>
      </c>
      <c r="O30" s="8" t="s">
        <v>45</v>
      </c>
      <c r="P30" s="8"/>
      <c r="Q30" s="2" t="s">
        <v>64</v>
      </c>
      <c r="R30" s="2"/>
      <c r="S30" s="2"/>
      <c r="T30" s="2"/>
      <c r="U30" s="2"/>
      <c r="V30" s="2" t="s">
        <v>44</v>
      </c>
      <c r="W30" s="8"/>
      <c r="X30" s="8">
        <v>4.1666666667879333E-2</v>
      </c>
      <c r="Y30" s="8"/>
      <c r="Z30" s="21"/>
    </row>
    <row r="31" spans="2:26" x14ac:dyDescent="0.2">
      <c r="B31" s="12">
        <v>23</v>
      </c>
      <c r="C31" s="2" t="s">
        <v>46</v>
      </c>
      <c r="D31" s="7" t="s">
        <v>97</v>
      </c>
      <c r="E31" s="2" t="s">
        <v>42</v>
      </c>
      <c r="F31" s="2" t="s">
        <v>14</v>
      </c>
      <c r="G31" s="8" t="s">
        <v>43</v>
      </c>
      <c r="H31" s="8" t="s">
        <v>154</v>
      </c>
      <c r="I31" s="2" t="s">
        <v>93</v>
      </c>
      <c r="J31" s="2" t="s">
        <v>87</v>
      </c>
      <c r="K31" s="2" t="s">
        <v>73</v>
      </c>
      <c r="L31" s="2">
        <v>5.85</v>
      </c>
      <c r="M31" s="2" t="s">
        <v>143</v>
      </c>
      <c r="N31" s="2" t="s">
        <v>44</v>
      </c>
      <c r="O31" s="8" t="s">
        <v>48</v>
      </c>
      <c r="P31" s="8"/>
      <c r="Q31" s="2" t="s">
        <v>64</v>
      </c>
      <c r="R31" s="2"/>
      <c r="S31" s="2"/>
      <c r="T31" s="2"/>
      <c r="U31" s="2"/>
      <c r="V31" s="2" t="s">
        <v>44</v>
      </c>
      <c r="W31" s="8"/>
      <c r="X31" s="8">
        <v>4.1666666667879333E-2</v>
      </c>
      <c r="Y31" s="8"/>
      <c r="Z31" s="21"/>
    </row>
    <row r="32" spans="2:26" x14ac:dyDescent="0.2">
      <c r="B32" s="13">
        <v>24</v>
      </c>
      <c r="C32" s="6" t="s">
        <v>49</v>
      </c>
      <c r="D32" s="9" t="s">
        <v>101</v>
      </c>
      <c r="E32" s="6"/>
      <c r="F32" s="6"/>
      <c r="G32" s="10"/>
      <c r="H32" s="10"/>
      <c r="I32" s="6"/>
      <c r="J32" s="6"/>
      <c r="K32" s="6"/>
      <c r="L32" s="6"/>
      <c r="M32" s="6"/>
      <c r="N32" s="6"/>
      <c r="O32" s="10"/>
      <c r="P32" s="10"/>
      <c r="Q32" s="6"/>
      <c r="R32" s="6"/>
      <c r="S32" s="6"/>
      <c r="T32" s="6"/>
      <c r="U32" s="6"/>
      <c r="V32" s="6"/>
      <c r="W32" s="10"/>
      <c r="X32" s="10"/>
      <c r="Y32" s="10"/>
      <c r="Z32" s="22"/>
    </row>
    <row r="33" spans="2:26" x14ac:dyDescent="0.2">
      <c r="B33" s="12">
        <v>25</v>
      </c>
      <c r="C33" s="2" t="s">
        <v>51</v>
      </c>
      <c r="D33" s="7" t="s">
        <v>102</v>
      </c>
      <c r="E33" s="2" t="s">
        <v>42</v>
      </c>
      <c r="F33" s="2" t="s">
        <v>14</v>
      </c>
      <c r="G33" s="8" t="s">
        <v>43</v>
      </c>
      <c r="H33" s="8" t="s">
        <v>155</v>
      </c>
      <c r="I33" s="2" t="s">
        <v>60</v>
      </c>
      <c r="J33" s="2" t="s">
        <v>87</v>
      </c>
      <c r="K33" s="2" t="s">
        <v>73</v>
      </c>
      <c r="L33" s="2">
        <v>5.21</v>
      </c>
      <c r="M33" s="2" t="s">
        <v>143</v>
      </c>
      <c r="N33" s="2" t="s">
        <v>44</v>
      </c>
      <c r="O33" s="8" t="s">
        <v>45</v>
      </c>
      <c r="P33" s="8" t="s">
        <v>148</v>
      </c>
      <c r="Q33" s="2" t="s">
        <v>60</v>
      </c>
      <c r="R33" s="2" t="s">
        <v>87</v>
      </c>
      <c r="S33" s="2"/>
      <c r="T33" s="2">
        <v>177.52</v>
      </c>
      <c r="U33" s="2" t="s">
        <v>143</v>
      </c>
      <c r="V33" s="2" t="s">
        <v>44</v>
      </c>
      <c r="W33" s="8"/>
      <c r="X33" s="8">
        <v>4.1666666667879333E-2</v>
      </c>
      <c r="Y33" s="8">
        <v>4.4791666667151731E-2</v>
      </c>
      <c r="Z33" s="21"/>
    </row>
    <row r="34" spans="2:26" x14ac:dyDescent="0.2">
      <c r="B34" s="12">
        <v>26</v>
      </c>
      <c r="C34" s="2" t="s">
        <v>53</v>
      </c>
      <c r="D34" s="7" t="s">
        <v>104</v>
      </c>
      <c r="E34" s="2" t="s">
        <v>42</v>
      </c>
      <c r="F34" s="2" t="s">
        <v>14</v>
      </c>
      <c r="G34" s="8" t="s">
        <v>43</v>
      </c>
      <c r="H34" s="8" t="s">
        <v>156</v>
      </c>
      <c r="I34" s="2" t="s">
        <v>60</v>
      </c>
      <c r="J34" s="2" t="s">
        <v>87</v>
      </c>
      <c r="K34" s="2" t="s">
        <v>62</v>
      </c>
      <c r="L34" s="2">
        <v>177.52</v>
      </c>
      <c r="M34" s="2" t="s">
        <v>143</v>
      </c>
      <c r="N34" s="2" t="s">
        <v>44</v>
      </c>
      <c r="O34" s="8" t="s">
        <v>45</v>
      </c>
      <c r="P34" s="8" t="s">
        <v>152</v>
      </c>
      <c r="Q34" s="2" t="s">
        <v>60</v>
      </c>
      <c r="R34" s="2" t="s">
        <v>87</v>
      </c>
      <c r="S34" s="2" t="s">
        <v>62</v>
      </c>
      <c r="T34" s="2">
        <v>177.52</v>
      </c>
      <c r="U34" s="2" t="s">
        <v>143</v>
      </c>
      <c r="V34" s="2" t="s">
        <v>44</v>
      </c>
      <c r="W34" s="8"/>
      <c r="X34" s="8">
        <v>4.1666666667879333E-2</v>
      </c>
      <c r="Y34" s="8">
        <v>4.4120370370364981E-2</v>
      </c>
      <c r="Z34" s="21"/>
    </row>
    <row r="35" spans="2:26" x14ac:dyDescent="0.2">
      <c r="B35" s="12">
        <v>27</v>
      </c>
      <c r="C35" s="2" t="s">
        <v>55</v>
      </c>
      <c r="D35" s="7" t="s">
        <v>106</v>
      </c>
      <c r="E35" s="2" t="s">
        <v>42</v>
      </c>
      <c r="F35" s="2" t="s">
        <v>14</v>
      </c>
      <c r="G35" s="8" t="s">
        <v>43</v>
      </c>
      <c r="H35" s="8" t="s">
        <v>157</v>
      </c>
      <c r="I35" s="2" t="s">
        <v>60</v>
      </c>
      <c r="J35" s="2" t="s">
        <v>87</v>
      </c>
      <c r="K35" s="2" t="s">
        <v>62</v>
      </c>
      <c r="L35" s="2">
        <v>177.52</v>
      </c>
      <c r="M35" s="2" t="s">
        <v>143</v>
      </c>
      <c r="N35" s="2" t="s">
        <v>44</v>
      </c>
      <c r="O35" s="8" t="s">
        <v>108</v>
      </c>
      <c r="P35" s="8" t="s">
        <v>152</v>
      </c>
      <c r="Q35" s="2" t="s">
        <v>60</v>
      </c>
      <c r="R35" s="2" t="s">
        <v>87</v>
      </c>
      <c r="S35" s="2" t="s">
        <v>73</v>
      </c>
      <c r="T35" s="2">
        <v>9.18</v>
      </c>
      <c r="U35" s="2" t="s">
        <v>143</v>
      </c>
      <c r="V35" s="2" t="s">
        <v>44</v>
      </c>
      <c r="W35" s="8">
        <v>0.32277777777926531</v>
      </c>
      <c r="X35" s="8">
        <v>4.1666666667879333E-2</v>
      </c>
      <c r="Y35" s="8">
        <v>2.5462962948950012E-3</v>
      </c>
      <c r="Z35" s="21">
        <v>3.1111111111385981E-2</v>
      </c>
    </row>
    <row r="36" spans="2:26" x14ac:dyDescent="0.2">
      <c r="B36" s="12">
        <v>28</v>
      </c>
      <c r="C36" s="2" t="s">
        <v>57</v>
      </c>
      <c r="D36" s="7" t="s">
        <v>110</v>
      </c>
      <c r="E36" s="2" t="s">
        <v>42</v>
      </c>
      <c r="F36" s="2" t="s">
        <v>14</v>
      </c>
      <c r="G36" s="8" t="s">
        <v>43</v>
      </c>
      <c r="H36" s="8" t="s">
        <v>128</v>
      </c>
      <c r="I36" s="2" t="s">
        <v>60</v>
      </c>
      <c r="J36" s="2" t="s">
        <v>87</v>
      </c>
      <c r="K36" s="2" t="s">
        <v>62</v>
      </c>
      <c r="L36" s="2">
        <v>177.52</v>
      </c>
      <c r="M36" s="2" t="s">
        <v>143</v>
      </c>
      <c r="N36" s="2" t="s">
        <v>44</v>
      </c>
      <c r="O36" s="8" t="s">
        <v>108</v>
      </c>
      <c r="P36" s="8" t="s">
        <v>146</v>
      </c>
      <c r="Q36" s="2" t="s">
        <v>60</v>
      </c>
      <c r="R36" s="2" t="s">
        <v>87</v>
      </c>
      <c r="S36" s="2" t="s">
        <v>73</v>
      </c>
      <c r="T36" s="2">
        <v>8.91</v>
      </c>
      <c r="U36" s="2" t="s">
        <v>143</v>
      </c>
      <c r="V36" s="2" t="s">
        <v>44</v>
      </c>
      <c r="W36" s="8">
        <v>0.30174768518554629</v>
      </c>
      <c r="X36" s="8">
        <v>4.1666666667879333E-2</v>
      </c>
      <c r="Y36" s="8">
        <v>7.1412037032132503E-3</v>
      </c>
      <c r="Z36" s="21">
        <v>1.008101851766696E-2</v>
      </c>
    </row>
    <row r="37" spans="2:26" x14ac:dyDescent="0.2">
      <c r="B37" s="12">
        <v>29</v>
      </c>
      <c r="C37" s="2" t="s">
        <v>40</v>
      </c>
      <c r="D37" s="7" t="s">
        <v>112</v>
      </c>
      <c r="E37" s="2" t="s">
        <v>42</v>
      </c>
      <c r="F37" s="2" t="s">
        <v>19</v>
      </c>
      <c r="G37" s="8" t="s">
        <v>43</v>
      </c>
      <c r="H37" s="8"/>
      <c r="I37" s="2"/>
      <c r="J37" s="2"/>
      <c r="K37" s="2"/>
      <c r="L37" s="2"/>
      <c r="M37" s="2"/>
      <c r="N37" s="2" t="s">
        <v>44</v>
      </c>
      <c r="O37" s="8" t="s">
        <v>108</v>
      </c>
      <c r="P37" s="8"/>
      <c r="Q37" s="2"/>
      <c r="R37" s="2"/>
      <c r="S37" s="2"/>
      <c r="T37" s="2"/>
      <c r="U37" s="2"/>
      <c r="V37" s="2" t="s">
        <v>44</v>
      </c>
      <c r="W37" s="8"/>
      <c r="X37" s="8">
        <v>4.1666666667879333E-2</v>
      </c>
      <c r="Y37" s="8"/>
      <c r="Z37" s="21"/>
    </row>
    <row r="38" spans="2:26" x14ac:dyDescent="0.2">
      <c r="B38" s="13">
        <v>30</v>
      </c>
      <c r="C38" s="6" t="s">
        <v>46</v>
      </c>
      <c r="D38" s="9" t="s">
        <v>114</v>
      </c>
      <c r="E38" s="6"/>
      <c r="F38" s="6"/>
      <c r="G38" s="10"/>
      <c r="H38" s="10"/>
      <c r="I38" s="6"/>
      <c r="J38" s="6"/>
      <c r="K38" s="6"/>
      <c r="L38" s="6"/>
      <c r="M38" s="6"/>
      <c r="N38" s="6"/>
      <c r="O38" s="10"/>
      <c r="P38" s="10"/>
      <c r="Q38" s="6"/>
      <c r="R38" s="6"/>
      <c r="S38" s="6"/>
      <c r="T38" s="6"/>
      <c r="U38" s="6"/>
      <c r="V38" s="6"/>
      <c r="W38" s="10"/>
      <c r="X38" s="10"/>
      <c r="Y38" s="10"/>
      <c r="Z38" s="22"/>
    </row>
    <row r="39" spans="2:26" x14ac:dyDescent="0.2">
      <c r="B39" s="14">
        <v>31</v>
      </c>
      <c r="C39" s="17" t="s">
        <v>49</v>
      </c>
      <c r="D39" s="18" t="s">
        <v>115</v>
      </c>
      <c r="E39" s="17"/>
      <c r="F39" s="17"/>
      <c r="G39" s="19"/>
      <c r="H39" s="19"/>
      <c r="I39" s="17"/>
      <c r="J39" s="17"/>
      <c r="K39" s="17"/>
      <c r="L39" s="17"/>
      <c r="M39" s="17"/>
      <c r="N39" s="17"/>
      <c r="O39" s="19"/>
      <c r="P39" s="19"/>
      <c r="Q39" s="17"/>
      <c r="R39" s="17"/>
      <c r="S39" s="17"/>
      <c r="T39" s="17"/>
      <c r="U39" s="17"/>
      <c r="V39" s="17"/>
      <c r="W39" s="19"/>
      <c r="X39" s="19"/>
      <c r="Y39" s="19"/>
      <c r="Z39" s="23"/>
    </row>
    <row r="40" spans="2:26" x14ac:dyDescent="0.2">
      <c r="W40" s="25">
        <f>SUM(W9:W39)</f>
        <v>1.7712268518516794</v>
      </c>
      <c r="X40" s="26">
        <f>SUM(X9:X39)</f>
        <v>1.0000000000291041</v>
      </c>
      <c r="Y40" s="26">
        <f>SUM(Y9:Y39)</f>
        <v>0.46966435185822775</v>
      </c>
      <c r="Z40" s="27">
        <f>SUM(Z9:Z39)</f>
        <v>0.18789351851592073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:B8"/>
    <mergeCell ref="C7:C8"/>
    <mergeCell ref="D7:D8"/>
    <mergeCell ref="E7:E8"/>
    <mergeCell ref="F7:F8"/>
    <mergeCell ref="Z7:Z8"/>
    <mergeCell ref="G7:N7"/>
    <mergeCell ref="O7:V7"/>
    <mergeCell ref="W7:W8"/>
    <mergeCell ref="X7:X8"/>
    <mergeCell ref="Y7:Y8"/>
  </mergeCells>
  <pageMargins left="0.7" right="0.7" top="0.75" bottom="0.75" header="0.3" footer="0.3"/>
  <pageSetup paperSize="9" scale="6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" ySplit="8" topLeftCell="B9" activePane="bottomRight" state="frozen"/>
      <selection pane="topRight"/>
      <selection pane="bottomLeft"/>
      <selection pane="bottomRight" activeCell="B4" sqref="B4"/>
    </sheetView>
  </sheetViews>
  <sheetFormatPr defaultRowHeight="12.75" x14ac:dyDescent="0.2"/>
  <cols>
    <col min="1" max="1" width="9.140625" hidden="1"/>
    <col min="2" max="2" width="5" customWidth="1"/>
    <col min="3" max="3" width="7" customWidth="1"/>
    <col min="4" max="4" width="10" customWidth="1"/>
    <col min="5" max="5" width="50" customWidth="1"/>
    <col min="6" max="6" width="10" customWidth="1"/>
    <col min="7" max="9" width="8" customWidth="1"/>
    <col min="10" max="10" width="20" customWidth="1"/>
    <col min="11" max="12" width="10" customWidth="1"/>
    <col min="13" max="14" width="40" customWidth="1"/>
    <col min="15" max="16" width="8" customWidth="1"/>
    <col min="17" max="17" width="13" customWidth="1"/>
    <col min="18" max="18" width="20" customWidth="1"/>
    <col min="19" max="20" width="10" customWidth="1"/>
    <col min="21" max="22" width="40" customWidth="1"/>
    <col min="23" max="24" width="9" customWidth="1"/>
    <col min="25" max="26" width="11" customWidth="1"/>
  </cols>
  <sheetData>
    <row r="1" spans="2:26" hidden="1" x14ac:dyDescent="0.2"/>
    <row r="2" spans="2:26" ht="18.75" x14ac:dyDescent="0.2">
      <c r="B2" s="1" t="s">
        <v>24</v>
      </c>
    </row>
    <row r="3" spans="2:26" ht="18.75" x14ac:dyDescent="0.2">
      <c r="B3" s="1" t="s">
        <v>204</v>
      </c>
    </row>
    <row r="4" spans="2:26" ht="18.75" x14ac:dyDescent="0.2">
      <c r="B4" s="1" t="s">
        <v>206</v>
      </c>
    </row>
    <row r="5" spans="2:26" ht="18.75" x14ac:dyDescent="0.2">
      <c r="B5" s="1" t="s">
        <v>2</v>
      </c>
    </row>
    <row r="6" spans="2:26" ht="18.75" x14ac:dyDescent="0.2">
      <c r="B6" s="1"/>
    </row>
    <row r="7" spans="2:26" ht="15" x14ac:dyDescent="0.2">
      <c r="B7" s="53" t="s">
        <v>25</v>
      </c>
      <c r="C7" s="47" t="s">
        <v>26</v>
      </c>
      <c r="D7" s="47" t="s">
        <v>27</v>
      </c>
      <c r="E7" s="47" t="s">
        <v>28</v>
      </c>
      <c r="F7" s="47" t="s">
        <v>29</v>
      </c>
      <c r="G7" s="47" t="s">
        <v>30</v>
      </c>
      <c r="H7" s="47"/>
      <c r="I7" s="47"/>
      <c r="J7" s="47"/>
      <c r="K7" s="47"/>
      <c r="L7" s="47"/>
      <c r="M7" s="47"/>
      <c r="N7" s="47"/>
      <c r="O7" s="47" t="s">
        <v>31</v>
      </c>
      <c r="P7" s="47"/>
      <c r="Q7" s="47"/>
      <c r="R7" s="47"/>
      <c r="S7" s="47"/>
      <c r="T7" s="47"/>
      <c r="U7" s="47"/>
      <c r="V7" s="47"/>
      <c r="W7" s="47" t="s">
        <v>10</v>
      </c>
      <c r="X7" s="47" t="s">
        <v>11</v>
      </c>
      <c r="Y7" s="47" t="s">
        <v>12</v>
      </c>
      <c r="Z7" s="49" t="s">
        <v>13</v>
      </c>
    </row>
    <row r="8" spans="2:26" ht="15" x14ac:dyDescent="0.2">
      <c r="B8" s="54"/>
      <c r="C8" s="48"/>
      <c r="D8" s="48"/>
      <c r="E8" s="48"/>
      <c r="F8" s="48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48"/>
      <c r="X8" s="48"/>
      <c r="Y8" s="48"/>
      <c r="Z8" s="50"/>
    </row>
    <row r="9" spans="2:26" x14ac:dyDescent="0.2">
      <c r="B9" s="11">
        <v>1</v>
      </c>
      <c r="C9" s="3" t="s">
        <v>40</v>
      </c>
      <c r="D9" s="15" t="s">
        <v>41</v>
      </c>
      <c r="E9" s="3" t="s">
        <v>42</v>
      </c>
      <c r="F9" s="3" t="s">
        <v>19</v>
      </c>
      <c r="G9" s="16" t="s">
        <v>43</v>
      </c>
      <c r="H9" s="16"/>
      <c r="I9" s="3"/>
      <c r="J9" s="3"/>
      <c r="K9" s="3"/>
      <c r="L9" s="3"/>
      <c r="M9" s="3"/>
      <c r="N9" s="3" t="s">
        <v>44</v>
      </c>
      <c r="O9" s="16" t="s">
        <v>45</v>
      </c>
      <c r="P9" s="16"/>
      <c r="Q9" s="3"/>
      <c r="R9" s="3"/>
      <c r="S9" s="3"/>
      <c r="T9" s="3"/>
      <c r="U9" s="3"/>
      <c r="V9" s="3" t="s">
        <v>44</v>
      </c>
      <c r="W9" s="16"/>
      <c r="X9" s="16">
        <v>4.1666666667879333E-2</v>
      </c>
      <c r="Y9" s="16"/>
      <c r="Z9" s="20"/>
    </row>
    <row r="10" spans="2:26" x14ac:dyDescent="0.2">
      <c r="B10" s="12">
        <v>2</v>
      </c>
      <c r="C10" s="2" t="s">
        <v>46</v>
      </c>
      <c r="D10" s="7" t="s">
        <v>47</v>
      </c>
      <c r="E10" s="2" t="s">
        <v>42</v>
      </c>
      <c r="F10" s="2" t="s">
        <v>19</v>
      </c>
      <c r="G10" s="8" t="s">
        <v>43</v>
      </c>
      <c r="H10" s="8"/>
      <c r="I10" s="2"/>
      <c r="J10" s="2"/>
      <c r="K10" s="2"/>
      <c r="L10" s="2"/>
      <c r="M10" s="2"/>
      <c r="N10" s="2" t="s">
        <v>44</v>
      </c>
      <c r="O10" s="8" t="s">
        <v>48</v>
      </c>
      <c r="P10" s="8"/>
      <c r="Q10" s="2"/>
      <c r="R10" s="2"/>
      <c r="S10" s="2"/>
      <c r="T10" s="2"/>
      <c r="U10" s="2"/>
      <c r="V10" s="2" t="s">
        <v>44</v>
      </c>
      <c r="W10" s="8"/>
      <c r="X10" s="8">
        <v>4.1666666667879333E-2</v>
      </c>
      <c r="Y10" s="8"/>
      <c r="Z10" s="21"/>
    </row>
    <row r="11" spans="2:26" x14ac:dyDescent="0.2">
      <c r="B11" s="13">
        <v>3</v>
      </c>
      <c r="C11" s="6" t="s">
        <v>49</v>
      </c>
      <c r="D11" s="9" t="s">
        <v>50</v>
      </c>
      <c r="E11" s="6"/>
      <c r="F11" s="6"/>
      <c r="G11" s="10"/>
      <c r="H11" s="10"/>
      <c r="I11" s="6"/>
      <c r="J11" s="6"/>
      <c r="K11" s="6"/>
      <c r="L11" s="6"/>
      <c r="M11" s="6"/>
      <c r="N11" s="6"/>
      <c r="O11" s="10"/>
      <c r="P11" s="10"/>
      <c r="Q11" s="6"/>
      <c r="R11" s="6"/>
      <c r="S11" s="6"/>
      <c r="T11" s="6"/>
      <c r="U11" s="6"/>
      <c r="V11" s="6"/>
      <c r="W11" s="10"/>
      <c r="X11" s="10"/>
      <c r="Y11" s="10"/>
      <c r="Z11" s="22"/>
    </row>
    <row r="12" spans="2:26" x14ac:dyDescent="0.2">
      <c r="B12" s="12">
        <v>4</v>
      </c>
      <c r="C12" s="2" t="s">
        <v>51</v>
      </c>
      <c r="D12" s="7" t="s">
        <v>52</v>
      </c>
      <c r="E12" s="2" t="s">
        <v>42</v>
      </c>
      <c r="F12" s="2" t="s">
        <v>19</v>
      </c>
      <c r="G12" s="8" t="s">
        <v>43</v>
      </c>
      <c r="H12" s="8"/>
      <c r="I12" s="2"/>
      <c r="J12" s="2"/>
      <c r="K12" s="2"/>
      <c r="L12" s="2"/>
      <c r="M12" s="2"/>
      <c r="N12" s="2" t="s">
        <v>44</v>
      </c>
      <c r="O12" s="8" t="s">
        <v>45</v>
      </c>
      <c r="P12" s="8"/>
      <c r="Q12" s="2"/>
      <c r="R12" s="2"/>
      <c r="S12" s="2"/>
      <c r="T12" s="2"/>
      <c r="U12" s="2"/>
      <c r="V12" s="2" t="s">
        <v>44</v>
      </c>
      <c r="W12" s="8"/>
      <c r="X12" s="8">
        <v>4.1666666667879333E-2</v>
      </c>
      <c r="Y12" s="8"/>
      <c r="Z12" s="21"/>
    </row>
    <row r="13" spans="2:26" x14ac:dyDescent="0.2">
      <c r="B13" s="12">
        <v>5</v>
      </c>
      <c r="C13" s="2" t="s">
        <v>53</v>
      </c>
      <c r="D13" s="7" t="s">
        <v>54</v>
      </c>
      <c r="E13" s="2" t="s">
        <v>42</v>
      </c>
      <c r="F13" s="2" t="s">
        <v>19</v>
      </c>
      <c r="G13" s="8" t="s">
        <v>43</v>
      </c>
      <c r="H13" s="8"/>
      <c r="I13" s="2"/>
      <c r="J13" s="2"/>
      <c r="K13" s="2"/>
      <c r="L13" s="2"/>
      <c r="M13" s="2"/>
      <c r="N13" s="2" t="s">
        <v>44</v>
      </c>
      <c r="O13" s="8" t="s">
        <v>45</v>
      </c>
      <c r="P13" s="8"/>
      <c r="Q13" s="2"/>
      <c r="R13" s="2"/>
      <c r="S13" s="2"/>
      <c r="T13" s="2"/>
      <c r="U13" s="2"/>
      <c r="V13" s="2" t="s">
        <v>44</v>
      </c>
      <c r="W13" s="8"/>
      <c r="X13" s="8">
        <v>4.1666666667879333E-2</v>
      </c>
      <c r="Y13" s="8"/>
      <c r="Z13" s="21"/>
    </row>
    <row r="14" spans="2:26" x14ac:dyDescent="0.2">
      <c r="B14" s="12">
        <v>6</v>
      </c>
      <c r="C14" s="2" t="s">
        <v>55</v>
      </c>
      <c r="D14" s="7" t="s">
        <v>56</v>
      </c>
      <c r="E14" s="2" t="s">
        <v>42</v>
      </c>
      <c r="F14" s="2" t="s">
        <v>19</v>
      </c>
      <c r="G14" s="8" t="s">
        <v>43</v>
      </c>
      <c r="H14" s="8"/>
      <c r="I14" s="2"/>
      <c r="J14" s="2"/>
      <c r="K14" s="2"/>
      <c r="L14" s="2"/>
      <c r="M14" s="2"/>
      <c r="N14" s="2" t="s">
        <v>44</v>
      </c>
      <c r="O14" s="8" t="s">
        <v>45</v>
      </c>
      <c r="P14" s="8"/>
      <c r="Q14" s="2"/>
      <c r="R14" s="2"/>
      <c r="S14" s="2"/>
      <c r="T14" s="2"/>
      <c r="U14" s="2"/>
      <c r="V14" s="2" t="s">
        <v>44</v>
      </c>
      <c r="W14" s="8"/>
      <c r="X14" s="8">
        <v>4.1666666667879333E-2</v>
      </c>
      <c r="Y14" s="8"/>
      <c r="Z14" s="21"/>
    </row>
    <row r="15" spans="2:26" x14ac:dyDescent="0.2">
      <c r="B15" s="12">
        <v>7</v>
      </c>
      <c r="C15" s="2" t="s">
        <v>57</v>
      </c>
      <c r="D15" s="7" t="s">
        <v>58</v>
      </c>
      <c r="E15" s="2" t="s">
        <v>42</v>
      </c>
      <c r="F15" s="2" t="s">
        <v>19</v>
      </c>
      <c r="G15" s="8" t="s">
        <v>43</v>
      </c>
      <c r="H15" s="8"/>
      <c r="I15" s="2"/>
      <c r="J15" s="2"/>
      <c r="K15" s="2"/>
      <c r="L15" s="2"/>
      <c r="M15" s="2"/>
      <c r="N15" s="2" t="s">
        <v>44</v>
      </c>
      <c r="O15" s="8" t="s">
        <v>45</v>
      </c>
      <c r="P15" s="8"/>
      <c r="Q15" s="2"/>
      <c r="R15" s="2"/>
      <c r="S15" s="2"/>
      <c r="T15" s="2"/>
      <c r="U15" s="2"/>
      <c r="V15" s="2" t="s">
        <v>44</v>
      </c>
      <c r="W15" s="8"/>
      <c r="X15" s="8">
        <v>4.1666666667879333E-2</v>
      </c>
      <c r="Y15" s="8"/>
      <c r="Z15" s="21"/>
    </row>
    <row r="16" spans="2:26" x14ac:dyDescent="0.2">
      <c r="B16" s="12">
        <v>8</v>
      </c>
      <c r="C16" s="2" t="s">
        <v>40</v>
      </c>
      <c r="D16" s="7" t="s">
        <v>65</v>
      </c>
      <c r="E16" s="2" t="s">
        <v>42</v>
      </c>
      <c r="F16" s="2" t="s">
        <v>19</v>
      </c>
      <c r="G16" s="8" t="s">
        <v>43</v>
      </c>
      <c r="H16" s="8"/>
      <c r="I16" s="2"/>
      <c r="J16" s="2"/>
      <c r="K16" s="2"/>
      <c r="L16" s="2"/>
      <c r="M16" s="2"/>
      <c r="N16" s="2" t="s">
        <v>44</v>
      </c>
      <c r="O16" s="8" t="s">
        <v>45</v>
      </c>
      <c r="P16" s="8"/>
      <c r="Q16" s="2"/>
      <c r="R16" s="2"/>
      <c r="S16" s="2"/>
      <c r="T16" s="2"/>
      <c r="U16" s="2"/>
      <c r="V16" s="2" t="s">
        <v>44</v>
      </c>
      <c r="W16" s="8"/>
      <c r="X16" s="8">
        <v>4.1666666667879333E-2</v>
      </c>
      <c r="Y16" s="8"/>
      <c r="Z16" s="21"/>
    </row>
    <row r="17" spans="2:26" x14ac:dyDescent="0.2">
      <c r="B17" s="13">
        <v>9</v>
      </c>
      <c r="C17" s="6" t="s">
        <v>46</v>
      </c>
      <c r="D17" s="9" t="s">
        <v>66</v>
      </c>
      <c r="E17" s="6"/>
      <c r="F17" s="6"/>
      <c r="G17" s="10"/>
      <c r="H17" s="10"/>
      <c r="I17" s="6"/>
      <c r="J17" s="6"/>
      <c r="K17" s="6"/>
      <c r="L17" s="6"/>
      <c r="M17" s="6"/>
      <c r="N17" s="6"/>
      <c r="O17" s="10"/>
      <c r="P17" s="10"/>
      <c r="Q17" s="6"/>
      <c r="R17" s="6"/>
      <c r="S17" s="6"/>
      <c r="T17" s="6"/>
      <c r="U17" s="6"/>
      <c r="V17" s="6"/>
      <c r="W17" s="10"/>
      <c r="X17" s="10"/>
      <c r="Y17" s="10"/>
      <c r="Z17" s="22"/>
    </row>
    <row r="18" spans="2:26" x14ac:dyDescent="0.2">
      <c r="B18" s="13">
        <v>10</v>
      </c>
      <c r="C18" s="6" t="s">
        <v>49</v>
      </c>
      <c r="D18" s="9" t="s">
        <v>67</v>
      </c>
      <c r="E18" s="6"/>
      <c r="F18" s="6"/>
      <c r="G18" s="10"/>
      <c r="H18" s="10"/>
      <c r="I18" s="6"/>
      <c r="J18" s="6"/>
      <c r="K18" s="6"/>
      <c r="L18" s="6"/>
      <c r="M18" s="6"/>
      <c r="N18" s="6"/>
      <c r="O18" s="10"/>
      <c r="P18" s="10"/>
      <c r="Q18" s="6"/>
      <c r="R18" s="6"/>
      <c r="S18" s="6"/>
      <c r="T18" s="6"/>
      <c r="U18" s="6"/>
      <c r="V18" s="6"/>
      <c r="W18" s="10"/>
      <c r="X18" s="10"/>
      <c r="Y18" s="10"/>
      <c r="Z18" s="22"/>
    </row>
    <row r="19" spans="2:26" x14ac:dyDescent="0.2">
      <c r="B19" s="12">
        <v>11</v>
      </c>
      <c r="C19" s="2" t="s">
        <v>51</v>
      </c>
      <c r="D19" s="7" t="s">
        <v>68</v>
      </c>
      <c r="E19" s="2" t="s">
        <v>42</v>
      </c>
      <c r="F19" s="2" t="s">
        <v>14</v>
      </c>
      <c r="G19" s="8" t="s">
        <v>43</v>
      </c>
      <c r="H19" s="8" t="s">
        <v>72</v>
      </c>
      <c r="I19" s="2" t="s">
        <v>60</v>
      </c>
      <c r="J19" s="2"/>
      <c r="K19" s="2"/>
      <c r="L19" s="2"/>
      <c r="M19" s="2" t="s">
        <v>158</v>
      </c>
      <c r="N19" s="2" t="s">
        <v>44</v>
      </c>
      <c r="O19" s="8" t="s">
        <v>45</v>
      </c>
      <c r="P19" s="8"/>
      <c r="Q19" s="2" t="s">
        <v>64</v>
      </c>
      <c r="R19" s="2"/>
      <c r="S19" s="2"/>
      <c r="T19" s="2"/>
      <c r="U19" s="2"/>
      <c r="V19" s="2" t="s">
        <v>44</v>
      </c>
      <c r="W19" s="8"/>
      <c r="X19" s="8">
        <v>4.1666666667879333E-2</v>
      </c>
      <c r="Y19" s="8"/>
      <c r="Z19" s="21"/>
    </row>
    <row r="20" spans="2:26" x14ac:dyDescent="0.2">
      <c r="B20" s="12">
        <v>12</v>
      </c>
      <c r="C20" s="2" t="s">
        <v>53</v>
      </c>
      <c r="D20" s="7" t="s">
        <v>69</v>
      </c>
      <c r="E20" s="2" t="s">
        <v>42</v>
      </c>
      <c r="F20" s="2" t="s">
        <v>19</v>
      </c>
      <c r="G20" s="8" t="s">
        <v>43</v>
      </c>
      <c r="H20" s="8"/>
      <c r="I20" s="2"/>
      <c r="J20" s="2"/>
      <c r="K20" s="2"/>
      <c r="L20" s="2"/>
      <c r="M20" s="2"/>
      <c r="N20" s="2" t="s">
        <v>44</v>
      </c>
      <c r="O20" s="8" t="s">
        <v>45</v>
      </c>
      <c r="P20" s="8"/>
      <c r="Q20" s="2"/>
      <c r="R20" s="2"/>
      <c r="S20" s="2"/>
      <c r="T20" s="2"/>
      <c r="U20" s="2"/>
      <c r="V20" s="2" t="s">
        <v>44</v>
      </c>
      <c r="W20" s="8"/>
      <c r="X20" s="8">
        <v>4.1666666667879333E-2</v>
      </c>
      <c r="Y20" s="8"/>
      <c r="Z20" s="21"/>
    </row>
    <row r="21" spans="2:26" x14ac:dyDescent="0.2">
      <c r="B21" s="12">
        <v>13</v>
      </c>
      <c r="C21" s="2" t="s">
        <v>55</v>
      </c>
      <c r="D21" s="7" t="s">
        <v>70</v>
      </c>
      <c r="E21" s="2" t="s">
        <v>42</v>
      </c>
      <c r="F21" s="2" t="s">
        <v>19</v>
      </c>
      <c r="G21" s="8" t="s">
        <v>43</v>
      </c>
      <c r="H21" s="8"/>
      <c r="I21" s="2"/>
      <c r="J21" s="2"/>
      <c r="K21" s="2"/>
      <c r="L21" s="2"/>
      <c r="M21" s="2"/>
      <c r="N21" s="2" t="s">
        <v>44</v>
      </c>
      <c r="O21" s="8" t="s">
        <v>45</v>
      </c>
      <c r="P21" s="8"/>
      <c r="Q21" s="2"/>
      <c r="R21" s="2"/>
      <c r="S21" s="2"/>
      <c r="T21" s="2"/>
      <c r="U21" s="2"/>
      <c r="V21" s="2" t="s">
        <v>44</v>
      </c>
      <c r="W21" s="8"/>
      <c r="X21" s="8">
        <v>4.1666666667879333E-2</v>
      </c>
      <c r="Y21" s="8"/>
      <c r="Z21" s="21"/>
    </row>
    <row r="22" spans="2:26" x14ac:dyDescent="0.2">
      <c r="B22" s="12">
        <v>14</v>
      </c>
      <c r="C22" s="2" t="s">
        <v>57</v>
      </c>
      <c r="D22" s="7" t="s">
        <v>71</v>
      </c>
      <c r="E22" s="2" t="s">
        <v>42</v>
      </c>
      <c r="F22" s="2" t="s">
        <v>14</v>
      </c>
      <c r="G22" s="8" t="s">
        <v>43</v>
      </c>
      <c r="H22" s="8" t="s">
        <v>159</v>
      </c>
      <c r="I22" s="2" t="s">
        <v>60</v>
      </c>
      <c r="J22" s="2"/>
      <c r="K22" s="2"/>
      <c r="L22" s="2"/>
      <c r="M22" s="2" t="s">
        <v>158</v>
      </c>
      <c r="N22" s="2" t="s">
        <v>44</v>
      </c>
      <c r="O22" s="8" t="s">
        <v>45</v>
      </c>
      <c r="P22" s="8" t="s">
        <v>160</v>
      </c>
      <c r="Q22" s="2" t="s">
        <v>60</v>
      </c>
      <c r="R22" s="2"/>
      <c r="S22" s="2"/>
      <c r="T22" s="2"/>
      <c r="U22" s="2" t="s">
        <v>158</v>
      </c>
      <c r="V22" s="2" t="s">
        <v>44</v>
      </c>
      <c r="W22" s="8">
        <v>0.34281249999912689</v>
      </c>
      <c r="X22" s="8">
        <v>4.1666666667879333E-2</v>
      </c>
      <c r="Y22" s="8">
        <v>5.1597222223790602E-2</v>
      </c>
      <c r="Z22" s="21">
        <v>9.2812499999126885E-2</v>
      </c>
    </row>
    <row r="23" spans="2:26" x14ac:dyDescent="0.2">
      <c r="B23" s="12">
        <v>15</v>
      </c>
      <c r="C23" s="2" t="s">
        <v>40</v>
      </c>
      <c r="D23" s="7" t="s">
        <v>75</v>
      </c>
      <c r="E23" s="2" t="s">
        <v>42</v>
      </c>
      <c r="F23" s="2" t="s">
        <v>14</v>
      </c>
      <c r="G23" s="8" t="s">
        <v>43</v>
      </c>
      <c r="H23" s="8" t="s">
        <v>161</v>
      </c>
      <c r="I23" s="2" t="s">
        <v>60</v>
      </c>
      <c r="J23" s="2"/>
      <c r="K23" s="2"/>
      <c r="L23" s="2"/>
      <c r="M23" s="2" t="s">
        <v>158</v>
      </c>
      <c r="N23" s="2" t="s">
        <v>44</v>
      </c>
      <c r="O23" s="8" t="s">
        <v>45</v>
      </c>
      <c r="P23" s="8" t="s">
        <v>162</v>
      </c>
      <c r="Q23" s="2" t="s">
        <v>60</v>
      </c>
      <c r="R23" s="2"/>
      <c r="S23" s="2"/>
      <c r="T23" s="2"/>
      <c r="U23" s="2" t="s">
        <v>158</v>
      </c>
      <c r="V23" s="2" t="s">
        <v>44</v>
      </c>
      <c r="W23" s="8">
        <v>0.39748842592598521</v>
      </c>
      <c r="X23" s="8">
        <v>4.1666666667879333E-2</v>
      </c>
      <c r="Y23" s="8">
        <v>0.1051736111112405</v>
      </c>
      <c r="Z23" s="21">
        <v>0.14748842592598521</v>
      </c>
    </row>
    <row r="24" spans="2:26" x14ac:dyDescent="0.2">
      <c r="B24" s="12">
        <v>16</v>
      </c>
      <c r="C24" s="2" t="s">
        <v>46</v>
      </c>
      <c r="D24" s="7" t="s">
        <v>77</v>
      </c>
      <c r="E24" s="2" t="s">
        <v>42</v>
      </c>
      <c r="F24" s="2" t="s">
        <v>14</v>
      </c>
      <c r="G24" s="8" t="s">
        <v>43</v>
      </c>
      <c r="H24" s="8" t="s">
        <v>163</v>
      </c>
      <c r="I24" s="2" t="s">
        <v>93</v>
      </c>
      <c r="J24" s="2"/>
      <c r="K24" s="2"/>
      <c r="L24" s="2"/>
      <c r="M24" s="2" t="s">
        <v>158</v>
      </c>
      <c r="N24" s="2" t="s">
        <v>44</v>
      </c>
      <c r="O24" s="8" t="s">
        <v>48</v>
      </c>
      <c r="P24" s="8"/>
      <c r="Q24" s="2" t="s">
        <v>64</v>
      </c>
      <c r="R24" s="2"/>
      <c r="S24" s="2"/>
      <c r="T24" s="2"/>
      <c r="U24" s="2"/>
      <c r="V24" s="2" t="s">
        <v>44</v>
      </c>
      <c r="W24" s="8"/>
      <c r="X24" s="8">
        <v>4.1666666667879333E-2</v>
      </c>
      <c r="Y24" s="8"/>
      <c r="Z24" s="21"/>
    </row>
    <row r="25" spans="2:26" x14ac:dyDescent="0.2">
      <c r="B25" s="13">
        <v>17</v>
      </c>
      <c r="C25" s="6" t="s">
        <v>49</v>
      </c>
      <c r="D25" s="9" t="s">
        <v>80</v>
      </c>
      <c r="E25" s="6"/>
      <c r="F25" s="6"/>
      <c r="G25" s="10"/>
      <c r="H25" s="10"/>
      <c r="I25" s="6"/>
      <c r="J25" s="6"/>
      <c r="K25" s="6"/>
      <c r="L25" s="6"/>
      <c r="M25" s="6"/>
      <c r="N25" s="6"/>
      <c r="O25" s="10"/>
      <c r="P25" s="10"/>
      <c r="Q25" s="6"/>
      <c r="R25" s="6"/>
      <c r="S25" s="6"/>
      <c r="T25" s="6"/>
      <c r="U25" s="6"/>
      <c r="V25" s="6"/>
      <c r="W25" s="10"/>
      <c r="X25" s="10"/>
      <c r="Y25" s="10"/>
      <c r="Z25" s="22"/>
    </row>
    <row r="26" spans="2:26" x14ac:dyDescent="0.2">
      <c r="B26" s="12">
        <v>18</v>
      </c>
      <c r="C26" s="2" t="s">
        <v>51</v>
      </c>
      <c r="D26" s="7" t="s">
        <v>81</v>
      </c>
      <c r="E26" s="2" t="s">
        <v>42</v>
      </c>
      <c r="F26" s="2" t="s">
        <v>14</v>
      </c>
      <c r="G26" s="8" t="s">
        <v>43</v>
      </c>
      <c r="H26" s="8" t="s">
        <v>72</v>
      </c>
      <c r="I26" s="2" t="s">
        <v>60</v>
      </c>
      <c r="J26" s="2"/>
      <c r="K26" s="2"/>
      <c r="L26" s="2"/>
      <c r="M26" s="2" t="s">
        <v>158</v>
      </c>
      <c r="N26" s="2" t="s">
        <v>44</v>
      </c>
      <c r="O26" s="8" t="s">
        <v>45</v>
      </c>
      <c r="P26" s="8"/>
      <c r="Q26" s="2" t="s">
        <v>64</v>
      </c>
      <c r="R26" s="2"/>
      <c r="S26" s="2"/>
      <c r="T26" s="2"/>
      <c r="U26" s="2"/>
      <c r="V26" s="2" t="s">
        <v>44</v>
      </c>
      <c r="W26" s="8"/>
      <c r="X26" s="8">
        <v>4.1666666667879333E-2</v>
      </c>
      <c r="Y26" s="8"/>
      <c r="Z26" s="21"/>
    </row>
    <row r="27" spans="2:26" x14ac:dyDescent="0.2">
      <c r="B27" s="12">
        <v>19</v>
      </c>
      <c r="C27" s="2" t="s">
        <v>53</v>
      </c>
      <c r="D27" s="7" t="s">
        <v>84</v>
      </c>
      <c r="E27" s="2" t="s">
        <v>42</v>
      </c>
      <c r="F27" s="2" t="s">
        <v>14</v>
      </c>
      <c r="G27" s="8" t="s">
        <v>43</v>
      </c>
      <c r="H27" s="8" t="s">
        <v>164</v>
      </c>
      <c r="I27" s="2" t="s">
        <v>60</v>
      </c>
      <c r="J27" s="2"/>
      <c r="K27" s="2"/>
      <c r="L27" s="2"/>
      <c r="M27" s="2" t="s">
        <v>158</v>
      </c>
      <c r="N27" s="2" t="s">
        <v>44</v>
      </c>
      <c r="O27" s="8" t="s">
        <v>45</v>
      </c>
      <c r="P27" s="8" t="s">
        <v>120</v>
      </c>
      <c r="Q27" s="2" t="s">
        <v>60</v>
      </c>
      <c r="R27" s="2"/>
      <c r="S27" s="2"/>
      <c r="T27" s="2"/>
      <c r="U27" s="2" t="s">
        <v>158</v>
      </c>
      <c r="V27" s="2" t="s">
        <v>44</v>
      </c>
      <c r="W27" s="8">
        <v>0.3529050925935735</v>
      </c>
      <c r="X27" s="8">
        <v>4.1666666667879333E-2</v>
      </c>
      <c r="Y27" s="8">
        <v>4.9999999999272397E-2</v>
      </c>
      <c r="Z27" s="21">
        <v>0.1029050925935735</v>
      </c>
    </row>
    <row r="28" spans="2:26" x14ac:dyDescent="0.2">
      <c r="B28" s="12">
        <v>20</v>
      </c>
      <c r="C28" s="2" t="s">
        <v>55</v>
      </c>
      <c r="D28" s="7" t="s">
        <v>88</v>
      </c>
      <c r="E28" s="2" t="s">
        <v>42</v>
      </c>
      <c r="F28" s="2" t="s">
        <v>14</v>
      </c>
      <c r="G28" s="8" t="s">
        <v>43</v>
      </c>
      <c r="H28" s="8" t="s">
        <v>164</v>
      </c>
      <c r="I28" s="2" t="s">
        <v>60</v>
      </c>
      <c r="J28" s="2"/>
      <c r="K28" s="2"/>
      <c r="L28" s="2"/>
      <c r="M28" s="2" t="s">
        <v>158</v>
      </c>
      <c r="N28" s="2" t="s">
        <v>44</v>
      </c>
      <c r="O28" s="8" t="s">
        <v>45</v>
      </c>
      <c r="P28" s="8" t="s">
        <v>165</v>
      </c>
      <c r="Q28" s="2" t="s">
        <v>60</v>
      </c>
      <c r="R28" s="2"/>
      <c r="S28" s="2"/>
      <c r="T28" s="2"/>
      <c r="U28" s="2" t="s">
        <v>158</v>
      </c>
      <c r="V28" s="2" t="s">
        <v>44</v>
      </c>
      <c r="W28" s="8">
        <v>0.36150462962905289</v>
      </c>
      <c r="X28" s="8">
        <v>4.1666666667879333E-2</v>
      </c>
      <c r="Y28" s="8">
        <v>5.8391203703649808E-2</v>
      </c>
      <c r="Z28" s="21">
        <v>0.1115046296290529</v>
      </c>
    </row>
    <row r="29" spans="2:26" x14ac:dyDescent="0.2">
      <c r="B29" s="12">
        <v>21</v>
      </c>
      <c r="C29" s="2" t="s">
        <v>57</v>
      </c>
      <c r="D29" s="7" t="s">
        <v>91</v>
      </c>
      <c r="E29" s="2" t="s">
        <v>42</v>
      </c>
      <c r="F29" s="2" t="s">
        <v>14</v>
      </c>
      <c r="G29" s="8" t="s">
        <v>43</v>
      </c>
      <c r="H29" s="8" t="s">
        <v>105</v>
      </c>
      <c r="I29" s="2" t="s">
        <v>60</v>
      </c>
      <c r="J29" s="2"/>
      <c r="K29" s="2"/>
      <c r="L29" s="2"/>
      <c r="M29" s="2" t="s">
        <v>158</v>
      </c>
      <c r="N29" s="2" t="s">
        <v>44</v>
      </c>
      <c r="O29" s="8" t="s">
        <v>45</v>
      </c>
      <c r="P29" s="8" t="s">
        <v>166</v>
      </c>
      <c r="Q29" s="2" t="s">
        <v>60</v>
      </c>
      <c r="R29" s="2"/>
      <c r="S29" s="2"/>
      <c r="T29" s="2"/>
      <c r="U29" s="2" t="s">
        <v>158</v>
      </c>
      <c r="V29" s="2" t="s">
        <v>44</v>
      </c>
      <c r="W29" s="8">
        <v>0.33623842592714942</v>
      </c>
      <c r="X29" s="8">
        <v>4.1666666667879333E-2</v>
      </c>
      <c r="Y29" s="8">
        <v>4.3182870369491873E-2</v>
      </c>
      <c r="Z29" s="21">
        <v>8.6238425927149365E-2</v>
      </c>
    </row>
    <row r="30" spans="2:26" x14ac:dyDescent="0.2">
      <c r="B30" s="12">
        <v>22</v>
      </c>
      <c r="C30" s="2" t="s">
        <v>40</v>
      </c>
      <c r="D30" s="7" t="s">
        <v>95</v>
      </c>
      <c r="E30" s="2" t="s">
        <v>42</v>
      </c>
      <c r="F30" s="2" t="s">
        <v>14</v>
      </c>
      <c r="G30" s="8" t="s">
        <v>43</v>
      </c>
      <c r="H30" s="8" t="s">
        <v>159</v>
      </c>
      <c r="I30" s="2" t="s">
        <v>60</v>
      </c>
      <c r="J30" s="2"/>
      <c r="K30" s="2"/>
      <c r="L30" s="2"/>
      <c r="M30" s="2" t="s">
        <v>167</v>
      </c>
      <c r="N30" s="2" t="s">
        <v>44</v>
      </c>
      <c r="O30" s="8" t="s">
        <v>45</v>
      </c>
      <c r="P30" s="8" t="s">
        <v>168</v>
      </c>
      <c r="Q30" s="2" t="s">
        <v>60</v>
      </c>
      <c r="R30" s="2"/>
      <c r="S30" s="2"/>
      <c r="T30" s="2"/>
      <c r="U30" s="2" t="s">
        <v>167</v>
      </c>
      <c r="V30" s="2" t="s">
        <v>44</v>
      </c>
      <c r="W30" s="8">
        <v>0.35435185185269802</v>
      </c>
      <c r="X30" s="8">
        <v>4.1666666667879333E-2</v>
      </c>
      <c r="Y30" s="8">
        <v>6.3356481481605442E-2</v>
      </c>
      <c r="Z30" s="21">
        <v>0.104351851852698</v>
      </c>
    </row>
    <row r="31" spans="2:26" x14ac:dyDescent="0.2">
      <c r="B31" s="12">
        <v>23</v>
      </c>
      <c r="C31" s="2" t="s">
        <v>46</v>
      </c>
      <c r="D31" s="7" t="s">
        <v>97</v>
      </c>
      <c r="E31" s="2" t="s">
        <v>42</v>
      </c>
      <c r="F31" s="2" t="s">
        <v>14</v>
      </c>
      <c r="G31" s="8" t="s">
        <v>43</v>
      </c>
      <c r="H31" s="8" t="s">
        <v>169</v>
      </c>
      <c r="I31" s="2" t="s">
        <v>93</v>
      </c>
      <c r="J31" s="2"/>
      <c r="K31" s="2"/>
      <c r="L31" s="2"/>
      <c r="M31" s="2" t="s">
        <v>167</v>
      </c>
      <c r="N31" s="2" t="s">
        <v>170</v>
      </c>
      <c r="O31" s="8" t="s">
        <v>48</v>
      </c>
      <c r="P31" s="8"/>
      <c r="Q31" s="2" t="s">
        <v>64</v>
      </c>
      <c r="R31" s="2"/>
      <c r="S31" s="2"/>
      <c r="T31" s="2"/>
      <c r="U31" s="2"/>
      <c r="V31" s="2" t="s">
        <v>44</v>
      </c>
      <c r="W31" s="8"/>
      <c r="X31" s="8">
        <v>4.1666666667879333E-2</v>
      </c>
      <c r="Y31" s="8"/>
      <c r="Z31" s="21"/>
    </row>
    <row r="32" spans="2:26" x14ac:dyDescent="0.2">
      <c r="B32" s="13">
        <v>24</v>
      </c>
      <c r="C32" s="6" t="s">
        <v>49</v>
      </c>
      <c r="D32" s="9" t="s">
        <v>101</v>
      </c>
      <c r="E32" s="6"/>
      <c r="F32" s="6"/>
      <c r="G32" s="10"/>
      <c r="H32" s="10"/>
      <c r="I32" s="6"/>
      <c r="J32" s="6"/>
      <c r="K32" s="6"/>
      <c r="L32" s="6"/>
      <c r="M32" s="6"/>
      <c r="N32" s="6"/>
      <c r="O32" s="10"/>
      <c r="P32" s="10"/>
      <c r="Q32" s="6"/>
      <c r="R32" s="6"/>
      <c r="S32" s="6"/>
      <c r="T32" s="6"/>
      <c r="U32" s="6"/>
      <c r="V32" s="6"/>
      <c r="W32" s="10"/>
      <c r="X32" s="10"/>
      <c r="Y32" s="10"/>
      <c r="Z32" s="22"/>
    </row>
    <row r="33" spans="2:26" x14ac:dyDescent="0.2">
      <c r="B33" s="12">
        <v>25</v>
      </c>
      <c r="C33" s="2" t="s">
        <v>51</v>
      </c>
      <c r="D33" s="7" t="s">
        <v>102</v>
      </c>
      <c r="E33" s="2" t="s">
        <v>42</v>
      </c>
      <c r="F33" s="2" t="s">
        <v>14</v>
      </c>
      <c r="G33" s="8" t="s">
        <v>43</v>
      </c>
      <c r="H33" s="8" t="s">
        <v>72</v>
      </c>
      <c r="I33" s="2" t="s">
        <v>60</v>
      </c>
      <c r="J33" s="2"/>
      <c r="K33" s="2"/>
      <c r="L33" s="2"/>
      <c r="M33" s="2" t="s">
        <v>167</v>
      </c>
      <c r="N33" s="2" t="s">
        <v>44</v>
      </c>
      <c r="O33" s="8" t="s">
        <v>45</v>
      </c>
      <c r="P33" s="8"/>
      <c r="Q33" s="2" t="s">
        <v>64</v>
      </c>
      <c r="R33" s="2"/>
      <c r="S33" s="2"/>
      <c r="T33" s="2"/>
      <c r="U33" s="2"/>
      <c r="V33" s="2" t="s">
        <v>44</v>
      </c>
      <c r="W33" s="8"/>
      <c r="X33" s="8">
        <v>4.1666666667879333E-2</v>
      </c>
      <c r="Y33" s="8"/>
      <c r="Z33" s="21"/>
    </row>
    <row r="34" spans="2:26" x14ac:dyDescent="0.2">
      <c r="B34" s="12">
        <v>26</v>
      </c>
      <c r="C34" s="2" t="s">
        <v>53</v>
      </c>
      <c r="D34" s="7" t="s">
        <v>104</v>
      </c>
      <c r="E34" s="2" t="s">
        <v>42</v>
      </c>
      <c r="F34" s="2" t="s">
        <v>19</v>
      </c>
      <c r="G34" s="8" t="s">
        <v>43</v>
      </c>
      <c r="H34" s="8"/>
      <c r="I34" s="2"/>
      <c r="J34" s="2"/>
      <c r="K34" s="2"/>
      <c r="L34" s="2"/>
      <c r="M34" s="2"/>
      <c r="N34" s="2" t="s">
        <v>44</v>
      </c>
      <c r="O34" s="8" t="s">
        <v>45</v>
      </c>
      <c r="P34" s="8"/>
      <c r="Q34" s="2"/>
      <c r="R34" s="2"/>
      <c r="S34" s="2"/>
      <c r="T34" s="2"/>
      <c r="U34" s="2"/>
      <c r="V34" s="2" t="s">
        <v>44</v>
      </c>
      <c r="W34" s="8"/>
      <c r="X34" s="8">
        <v>4.1666666667879333E-2</v>
      </c>
      <c r="Y34" s="8"/>
      <c r="Z34" s="21"/>
    </row>
    <row r="35" spans="2:26" x14ac:dyDescent="0.2">
      <c r="B35" s="12">
        <v>27</v>
      </c>
      <c r="C35" s="2" t="s">
        <v>55</v>
      </c>
      <c r="D35" s="7" t="s">
        <v>106</v>
      </c>
      <c r="E35" s="2" t="s">
        <v>42</v>
      </c>
      <c r="F35" s="2" t="s">
        <v>14</v>
      </c>
      <c r="G35" s="8" t="s">
        <v>43</v>
      </c>
      <c r="H35" s="8" t="s">
        <v>171</v>
      </c>
      <c r="I35" s="2" t="s">
        <v>60</v>
      </c>
      <c r="J35" s="2"/>
      <c r="K35" s="2"/>
      <c r="L35" s="2"/>
      <c r="M35" s="2" t="s">
        <v>167</v>
      </c>
      <c r="N35" s="2" t="s">
        <v>44</v>
      </c>
      <c r="O35" s="8" t="s">
        <v>108</v>
      </c>
      <c r="P35" s="8"/>
      <c r="Q35" s="2" t="s">
        <v>64</v>
      </c>
      <c r="R35" s="2"/>
      <c r="S35" s="2"/>
      <c r="T35" s="2"/>
      <c r="U35" s="2"/>
      <c r="V35" s="2" t="s">
        <v>44</v>
      </c>
      <c r="W35" s="8"/>
      <c r="X35" s="8">
        <v>4.1666666667879333E-2</v>
      </c>
      <c r="Y35" s="8"/>
      <c r="Z35" s="21"/>
    </row>
    <row r="36" spans="2:26" x14ac:dyDescent="0.2">
      <c r="B36" s="12">
        <v>28</v>
      </c>
      <c r="C36" s="2" t="s">
        <v>57</v>
      </c>
      <c r="D36" s="7" t="s">
        <v>110</v>
      </c>
      <c r="E36" s="2" t="s">
        <v>42</v>
      </c>
      <c r="F36" s="2" t="s">
        <v>14</v>
      </c>
      <c r="G36" s="8" t="s">
        <v>43</v>
      </c>
      <c r="H36" s="8" t="s">
        <v>172</v>
      </c>
      <c r="I36" s="2" t="s">
        <v>60</v>
      </c>
      <c r="J36" s="2"/>
      <c r="K36" s="2"/>
      <c r="L36" s="2"/>
      <c r="M36" s="2" t="s">
        <v>167</v>
      </c>
      <c r="N36" s="2" t="s">
        <v>44</v>
      </c>
      <c r="O36" s="8" t="s">
        <v>108</v>
      </c>
      <c r="P36" s="8"/>
      <c r="Q36" s="2" t="s">
        <v>64</v>
      </c>
      <c r="R36" s="2"/>
      <c r="S36" s="2"/>
      <c r="T36" s="2"/>
      <c r="U36" s="2"/>
      <c r="V36" s="2" t="s">
        <v>44</v>
      </c>
      <c r="W36" s="8"/>
      <c r="X36" s="8">
        <v>4.1666666667879333E-2</v>
      </c>
      <c r="Y36" s="8"/>
      <c r="Z36" s="21"/>
    </row>
    <row r="37" spans="2:26" x14ac:dyDescent="0.2">
      <c r="B37" s="12">
        <v>29</v>
      </c>
      <c r="C37" s="2" t="s">
        <v>40</v>
      </c>
      <c r="D37" s="7" t="s">
        <v>112</v>
      </c>
      <c r="E37" s="2" t="s">
        <v>42</v>
      </c>
      <c r="F37" s="2" t="s">
        <v>14</v>
      </c>
      <c r="G37" s="8" t="s">
        <v>43</v>
      </c>
      <c r="H37" s="8" t="s">
        <v>173</v>
      </c>
      <c r="I37" s="2" t="s">
        <v>60</v>
      </c>
      <c r="J37" s="2"/>
      <c r="K37" s="2"/>
      <c r="L37" s="2"/>
      <c r="M37" s="2" t="s">
        <v>167</v>
      </c>
      <c r="N37" s="2" t="s">
        <v>44</v>
      </c>
      <c r="O37" s="8" t="s">
        <v>108</v>
      </c>
      <c r="P37" s="8"/>
      <c r="Q37" s="2" t="s">
        <v>64</v>
      </c>
      <c r="R37" s="2"/>
      <c r="S37" s="2"/>
      <c r="T37" s="2"/>
      <c r="U37" s="2"/>
      <c r="V37" s="2" t="s">
        <v>44</v>
      </c>
      <c r="W37" s="8"/>
      <c r="X37" s="8">
        <v>4.1666666667879333E-2</v>
      </c>
      <c r="Y37" s="8"/>
      <c r="Z37" s="21"/>
    </row>
    <row r="38" spans="2:26" x14ac:dyDescent="0.2">
      <c r="B38" s="13">
        <v>30</v>
      </c>
      <c r="C38" s="6" t="s">
        <v>46</v>
      </c>
      <c r="D38" s="9" t="s">
        <v>114</v>
      </c>
      <c r="E38" s="6"/>
      <c r="F38" s="6"/>
      <c r="G38" s="10"/>
      <c r="H38" s="10"/>
      <c r="I38" s="6"/>
      <c r="J38" s="6"/>
      <c r="K38" s="6"/>
      <c r="L38" s="6"/>
      <c r="M38" s="6"/>
      <c r="N38" s="6"/>
      <c r="O38" s="10"/>
      <c r="P38" s="10"/>
      <c r="Q38" s="6"/>
      <c r="R38" s="6"/>
      <c r="S38" s="6"/>
      <c r="T38" s="6"/>
      <c r="U38" s="6"/>
      <c r="V38" s="6"/>
      <c r="W38" s="10"/>
      <c r="X38" s="10"/>
      <c r="Y38" s="10"/>
      <c r="Z38" s="22"/>
    </row>
    <row r="39" spans="2:26" x14ac:dyDescent="0.2">
      <c r="B39" s="14">
        <v>31</v>
      </c>
      <c r="C39" s="17" t="s">
        <v>49</v>
      </c>
      <c r="D39" s="18" t="s">
        <v>115</v>
      </c>
      <c r="E39" s="17"/>
      <c r="F39" s="17"/>
      <c r="G39" s="19"/>
      <c r="H39" s="19"/>
      <c r="I39" s="17"/>
      <c r="J39" s="17"/>
      <c r="K39" s="17"/>
      <c r="L39" s="17"/>
      <c r="M39" s="17"/>
      <c r="N39" s="17"/>
      <c r="O39" s="19"/>
      <c r="P39" s="19"/>
      <c r="Q39" s="17"/>
      <c r="R39" s="17"/>
      <c r="S39" s="17"/>
      <c r="T39" s="17"/>
      <c r="U39" s="17"/>
      <c r="V39" s="17"/>
      <c r="W39" s="19"/>
      <c r="X39" s="19"/>
      <c r="Y39" s="19"/>
      <c r="Z39" s="23"/>
    </row>
    <row r="40" spans="2:26" x14ac:dyDescent="0.2">
      <c r="W40" s="25">
        <f>SUM(W9:W39)</f>
        <v>2.1453009259275859</v>
      </c>
      <c r="X40" s="26">
        <f>SUM(X9:X39)</f>
        <v>1.0000000000291041</v>
      </c>
      <c r="Y40" s="26">
        <f>SUM(Y9:Y39)</f>
        <v>0.37170138888905063</v>
      </c>
      <c r="Z40" s="27">
        <f>SUM(Z9:Z39)</f>
        <v>0.64530092592758592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:B8"/>
    <mergeCell ref="C7:C8"/>
    <mergeCell ref="D7:D8"/>
    <mergeCell ref="E7:E8"/>
    <mergeCell ref="F7:F8"/>
    <mergeCell ref="Z7:Z8"/>
    <mergeCell ref="G7:N7"/>
    <mergeCell ref="O7:V7"/>
    <mergeCell ref="W7:W8"/>
    <mergeCell ref="X7:X8"/>
    <mergeCell ref="Y7:Y8"/>
  </mergeCells>
  <pageMargins left="0.7" right="0.7" top="0.75" bottom="0.75" header="0.3" footer="0.3"/>
  <pageSetup paperSize="9" scale="6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" ySplit="8" topLeftCell="B9" activePane="bottomRight" state="frozen"/>
      <selection pane="topRight"/>
      <selection pane="bottomLeft"/>
      <selection pane="bottomRight" activeCell="B4" sqref="B4"/>
    </sheetView>
  </sheetViews>
  <sheetFormatPr defaultRowHeight="12.75" x14ac:dyDescent="0.2"/>
  <cols>
    <col min="1" max="1" width="9.140625" hidden="1"/>
    <col min="2" max="2" width="5" customWidth="1"/>
    <col min="3" max="3" width="7" customWidth="1"/>
    <col min="4" max="4" width="10" customWidth="1"/>
    <col min="5" max="5" width="50" customWidth="1"/>
    <col min="6" max="6" width="10" customWidth="1"/>
    <col min="7" max="9" width="8" customWidth="1"/>
    <col min="10" max="10" width="20" customWidth="1"/>
    <col min="11" max="12" width="10" customWidth="1"/>
    <col min="13" max="14" width="40" customWidth="1"/>
    <col min="15" max="16" width="8" customWidth="1"/>
    <col min="17" max="17" width="13" customWidth="1"/>
    <col min="18" max="18" width="20" customWidth="1"/>
    <col min="19" max="20" width="10" customWidth="1"/>
    <col min="21" max="22" width="40" customWidth="1"/>
    <col min="23" max="24" width="9" customWidth="1"/>
    <col min="25" max="26" width="11" customWidth="1"/>
  </cols>
  <sheetData>
    <row r="1" spans="2:26" hidden="1" x14ac:dyDescent="0.2"/>
    <row r="2" spans="2:26" ht="18.75" x14ac:dyDescent="0.2">
      <c r="B2" s="1" t="s">
        <v>24</v>
      </c>
    </row>
    <row r="3" spans="2:26" ht="18.75" x14ac:dyDescent="0.2">
      <c r="B3" s="1" t="s">
        <v>208</v>
      </c>
    </row>
    <row r="4" spans="2:26" ht="18.75" x14ac:dyDescent="0.2">
      <c r="B4" s="1" t="s">
        <v>207</v>
      </c>
    </row>
    <row r="5" spans="2:26" ht="18.75" x14ac:dyDescent="0.2">
      <c r="B5" s="1" t="s">
        <v>2</v>
      </c>
    </row>
    <row r="6" spans="2:26" ht="18.75" x14ac:dyDescent="0.2">
      <c r="B6" s="1"/>
    </row>
    <row r="7" spans="2:26" ht="15" x14ac:dyDescent="0.2">
      <c r="B7" s="53" t="s">
        <v>25</v>
      </c>
      <c r="C7" s="47" t="s">
        <v>26</v>
      </c>
      <c r="D7" s="47" t="s">
        <v>27</v>
      </c>
      <c r="E7" s="47" t="s">
        <v>28</v>
      </c>
      <c r="F7" s="47" t="s">
        <v>29</v>
      </c>
      <c r="G7" s="47" t="s">
        <v>30</v>
      </c>
      <c r="H7" s="47"/>
      <c r="I7" s="47"/>
      <c r="J7" s="47"/>
      <c r="K7" s="47"/>
      <c r="L7" s="47"/>
      <c r="M7" s="47"/>
      <c r="N7" s="47"/>
      <c r="O7" s="47" t="s">
        <v>31</v>
      </c>
      <c r="P7" s="47"/>
      <c r="Q7" s="47"/>
      <c r="R7" s="47"/>
      <c r="S7" s="47"/>
      <c r="T7" s="47"/>
      <c r="U7" s="47"/>
      <c r="V7" s="47"/>
      <c r="W7" s="47" t="s">
        <v>10</v>
      </c>
      <c r="X7" s="47" t="s">
        <v>11</v>
      </c>
      <c r="Y7" s="47" t="s">
        <v>12</v>
      </c>
      <c r="Z7" s="49" t="s">
        <v>13</v>
      </c>
    </row>
    <row r="8" spans="2:26" ht="15" x14ac:dyDescent="0.2">
      <c r="B8" s="54"/>
      <c r="C8" s="48"/>
      <c r="D8" s="48"/>
      <c r="E8" s="48"/>
      <c r="F8" s="48"/>
      <c r="G8" s="4" t="s">
        <v>32</v>
      </c>
      <c r="H8" s="4" t="s">
        <v>33</v>
      </c>
      <c r="I8" s="4" t="s">
        <v>34</v>
      </c>
      <c r="J8" s="4" t="s">
        <v>35</v>
      </c>
      <c r="K8" s="4" t="s">
        <v>36</v>
      </c>
      <c r="L8" s="4" t="s">
        <v>37</v>
      </c>
      <c r="M8" s="4" t="s">
        <v>38</v>
      </c>
      <c r="N8" s="4" t="s">
        <v>39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  <c r="U8" s="4" t="s">
        <v>38</v>
      </c>
      <c r="V8" s="4" t="s">
        <v>39</v>
      </c>
      <c r="W8" s="48"/>
      <c r="X8" s="48"/>
      <c r="Y8" s="48"/>
      <c r="Z8" s="50"/>
    </row>
    <row r="9" spans="2:26" x14ac:dyDescent="0.2">
      <c r="B9" s="11">
        <v>1</v>
      </c>
      <c r="C9" s="3" t="s">
        <v>40</v>
      </c>
      <c r="D9" s="15" t="s">
        <v>41</v>
      </c>
      <c r="E9" s="3" t="s">
        <v>42</v>
      </c>
      <c r="F9" s="3" t="s">
        <v>14</v>
      </c>
      <c r="G9" s="16" t="s">
        <v>43</v>
      </c>
      <c r="H9" s="16" t="s">
        <v>174</v>
      </c>
      <c r="I9" s="3" t="s">
        <v>60</v>
      </c>
      <c r="J9" s="3" t="s">
        <v>61</v>
      </c>
      <c r="K9" s="3" t="s">
        <v>62</v>
      </c>
      <c r="L9" s="3">
        <v>183.49</v>
      </c>
      <c r="M9" s="3" t="s">
        <v>175</v>
      </c>
      <c r="N9" s="3" t="s">
        <v>44</v>
      </c>
      <c r="O9" s="16" t="s">
        <v>45</v>
      </c>
      <c r="P9" s="16"/>
      <c r="Q9" s="3" t="s">
        <v>64</v>
      </c>
      <c r="R9" s="3"/>
      <c r="S9" s="3" t="s">
        <v>62</v>
      </c>
      <c r="T9" s="3"/>
      <c r="U9" s="3"/>
      <c r="V9" s="3" t="s">
        <v>44</v>
      </c>
      <c r="W9" s="16"/>
      <c r="X9" s="16">
        <v>4.1666666667879333E-2</v>
      </c>
      <c r="Y9" s="16"/>
      <c r="Z9" s="20"/>
    </row>
    <row r="10" spans="2:26" x14ac:dyDescent="0.2">
      <c r="B10" s="12">
        <v>2</v>
      </c>
      <c r="C10" s="2" t="s">
        <v>46</v>
      </c>
      <c r="D10" s="7" t="s">
        <v>47</v>
      </c>
      <c r="E10" s="2" t="s">
        <v>42</v>
      </c>
      <c r="F10" s="2" t="s">
        <v>14</v>
      </c>
      <c r="G10" s="8" t="s">
        <v>43</v>
      </c>
      <c r="H10" s="8" t="s">
        <v>176</v>
      </c>
      <c r="I10" s="2" t="s">
        <v>60</v>
      </c>
      <c r="J10" s="2" t="s">
        <v>61</v>
      </c>
      <c r="K10" s="2" t="s">
        <v>62</v>
      </c>
      <c r="L10" s="2">
        <v>137.69999999999999</v>
      </c>
      <c r="M10" s="2" t="s">
        <v>175</v>
      </c>
      <c r="N10" s="2" t="s">
        <v>44</v>
      </c>
      <c r="O10" s="8" t="s">
        <v>48</v>
      </c>
      <c r="P10" s="8"/>
      <c r="Q10" s="2" t="s">
        <v>64</v>
      </c>
      <c r="R10" s="2"/>
      <c r="S10" s="2" t="s">
        <v>62</v>
      </c>
      <c r="T10" s="2"/>
      <c r="U10" s="2"/>
      <c r="V10" s="2" t="s">
        <v>44</v>
      </c>
      <c r="W10" s="8"/>
      <c r="X10" s="8">
        <v>4.1666666667879333E-2</v>
      </c>
      <c r="Y10" s="8"/>
      <c r="Z10" s="21"/>
    </row>
    <row r="11" spans="2:26" x14ac:dyDescent="0.2">
      <c r="B11" s="13">
        <v>3</v>
      </c>
      <c r="C11" s="6" t="s">
        <v>49</v>
      </c>
      <c r="D11" s="9" t="s">
        <v>50</v>
      </c>
      <c r="E11" s="6"/>
      <c r="F11" s="6"/>
      <c r="G11" s="10"/>
      <c r="H11" s="10"/>
      <c r="I11" s="6"/>
      <c r="J11" s="6"/>
      <c r="K11" s="6"/>
      <c r="L11" s="6"/>
      <c r="M11" s="6"/>
      <c r="N11" s="6"/>
      <c r="O11" s="10"/>
      <c r="P11" s="10"/>
      <c r="Q11" s="6"/>
      <c r="R11" s="6"/>
      <c r="S11" s="6"/>
      <c r="T11" s="6"/>
      <c r="U11" s="6"/>
      <c r="V11" s="6"/>
      <c r="W11" s="10"/>
      <c r="X11" s="10"/>
      <c r="Y11" s="10"/>
      <c r="Z11" s="22"/>
    </row>
    <row r="12" spans="2:26" x14ac:dyDescent="0.2">
      <c r="B12" s="12">
        <v>4</v>
      </c>
      <c r="C12" s="2" t="s">
        <v>51</v>
      </c>
      <c r="D12" s="7" t="s">
        <v>52</v>
      </c>
      <c r="E12" s="2" t="s">
        <v>42</v>
      </c>
      <c r="F12" s="2" t="s">
        <v>14</v>
      </c>
      <c r="G12" s="8" t="s">
        <v>43</v>
      </c>
      <c r="H12" s="8" t="s">
        <v>177</v>
      </c>
      <c r="I12" s="2" t="s">
        <v>60</v>
      </c>
      <c r="J12" s="2" t="s">
        <v>61</v>
      </c>
      <c r="K12" s="2" t="s">
        <v>62</v>
      </c>
      <c r="L12" s="2">
        <v>157.56</v>
      </c>
      <c r="M12" s="2" t="s">
        <v>175</v>
      </c>
      <c r="N12" s="2" t="s">
        <v>44</v>
      </c>
      <c r="O12" s="8" t="s">
        <v>45</v>
      </c>
      <c r="P12" s="8" t="s">
        <v>178</v>
      </c>
      <c r="Q12" s="2" t="s">
        <v>60</v>
      </c>
      <c r="R12" s="2" t="s">
        <v>61</v>
      </c>
      <c r="S12" s="2" t="s">
        <v>73</v>
      </c>
      <c r="T12" s="2">
        <v>95.05</v>
      </c>
      <c r="U12" s="2" t="s">
        <v>175</v>
      </c>
      <c r="V12" s="2" t="s">
        <v>44</v>
      </c>
      <c r="W12" s="8">
        <v>0.33613425925796042</v>
      </c>
      <c r="X12" s="8">
        <v>4.1666666667879333E-2</v>
      </c>
      <c r="Y12" s="8">
        <v>3.3587962963792961E-2</v>
      </c>
      <c r="Z12" s="21">
        <v>8.6134259257960366E-2</v>
      </c>
    </row>
    <row r="13" spans="2:26" x14ac:dyDescent="0.2">
      <c r="B13" s="12">
        <v>5</v>
      </c>
      <c r="C13" s="2" t="s">
        <v>53</v>
      </c>
      <c r="D13" s="7" t="s">
        <v>54</v>
      </c>
      <c r="E13" s="2" t="s">
        <v>42</v>
      </c>
      <c r="F13" s="2" t="s">
        <v>14</v>
      </c>
      <c r="G13" s="8" t="s">
        <v>43</v>
      </c>
      <c r="H13" s="8" t="s">
        <v>107</v>
      </c>
      <c r="I13" s="2" t="s">
        <v>60</v>
      </c>
      <c r="J13" s="2" t="s">
        <v>61</v>
      </c>
      <c r="K13" s="2" t="s">
        <v>62</v>
      </c>
      <c r="L13" s="2">
        <v>137.69999999999999</v>
      </c>
      <c r="M13" s="2" t="s">
        <v>175</v>
      </c>
      <c r="N13" s="2" t="s">
        <v>44</v>
      </c>
      <c r="O13" s="8" t="s">
        <v>45</v>
      </c>
      <c r="P13" s="8" t="s">
        <v>132</v>
      </c>
      <c r="Q13" s="2" t="s">
        <v>60</v>
      </c>
      <c r="R13" s="2" t="s">
        <v>61</v>
      </c>
      <c r="S13" s="2" t="s">
        <v>62</v>
      </c>
      <c r="T13" s="2">
        <v>418.15</v>
      </c>
      <c r="U13" s="2" t="s">
        <v>175</v>
      </c>
      <c r="V13" s="2" t="s">
        <v>44</v>
      </c>
      <c r="W13" s="8"/>
      <c r="X13" s="8">
        <v>4.1666666667879333E-2</v>
      </c>
      <c r="Y13" s="8">
        <v>4.81481481474475E-2</v>
      </c>
      <c r="Z13" s="21"/>
    </row>
    <row r="14" spans="2:26" x14ac:dyDescent="0.2">
      <c r="B14" s="12">
        <v>6</v>
      </c>
      <c r="C14" s="2" t="s">
        <v>55</v>
      </c>
      <c r="D14" s="7" t="s">
        <v>56</v>
      </c>
      <c r="E14" s="2" t="s">
        <v>42</v>
      </c>
      <c r="F14" s="2" t="s">
        <v>14</v>
      </c>
      <c r="G14" s="8" t="s">
        <v>43</v>
      </c>
      <c r="H14" s="8" t="s">
        <v>179</v>
      </c>
      <c r="I14" s="2" t="s">
        <v>60</v>
      </c>
      <c r="J14" s="2" t="s">
        <v>61</v>
      </c>
      <c r="K14" s="2" t="s">
        <v>62</v>
      </c>
      <c r="L14" s="2">
        <v>137.69999999999999</v>
      </c>
      <c r="M14" s="2" t="s">
        <v>175</v>
      </c>
      <c r="N14" s="2" t="s">
        <v>44</v>
      </c>
      <c r="O14" s="8" t="s">
        <v>45</v>
      </c>
      <c r="P14" s="8" t="s">
        <v>180</v>
      </c>
      <c r="Q14" s="2" t="s">
        <v>60</v>
      </c>
      <c r="R14" s="2" t="s">
        <v>61</v>
      </c>
      <c r="S14" s="2" t="s">
        <v>62</v>
      </c>
      <c r="T14" s="2">
        <v>137.69999999999999</v>
      </c>
      <c r="U14" s="2" t="s">
        <v>175</v>
      </c>
      <c r="V14" s="2" t="s">
        <v>44</v>
      </c>
      <c r="W14" s="8"/>
      <c r="X14" s="8">
        <v>4.1666666667879333E-2</v>
      </c>
      <c r="Y14" s="8">
        <v>2.339120370379533E-2</v>
      </c>
      <c r="Z14" s="21"/>
    </row>
    <row r="15" spans="2:26" x14ac:dyDescent="0.2">
      <c r="B15" s="12">
        <v>7</v>
      </c>
      <c r="C15" s="2" t="s">
        <v>57</v>
      </c>
      <c r="D15" s="7" t="s">
        <v>58</v>
      </c>
      <c r="E15" s="2" t="s">
        <v>42</v>
      </c>
      <c r="F15" s="2" t="s">
        <v>14</v>
      </c>
      <c r="G15" s="8" t="s">
        <v>43</v>
      </c>
      <c r="H15" s="8" t="s">
        <v>173</v>
      </c>
      <c r="I15" s="2" t="s">
        <v>60</v>
      </c>
      <c r="J15" s="2" t="s">
        <v>61</v>
      </c>
      <c r="K15" s="2" t="s">
        <v>73</v>
      </c>
      <c r="L15" s="2">
        <v>16.54</v>
      </c>
      <c r="M15" s="2" t="s">
        <v>175</v>
      </c>
      <c r="N15" s="2" t="s">
        <v>44</v>
      </c>
      <c r="O15" s="8" t="s">
        <v>45</v>
      </c>
      <c r="P15" s="8" t="s">
        <v>100</v>
      </c>
      <c r="Q15" s="2" t="s">
        <v>60</v>
      </c>
      <c r="R15" s="2" t="s">
        <v>61</v>
      </c>
      <c r="S15" s="2"/>
      <c r="T15" s="2">
        <v>946.89</v>
      </c>
      <c r="U15" s="2" t="s">
        <v>175</v>
      </c>
      <c r="V15" s="2" t="s">
        <v>44</v>
      </c>
      <c r="W15" s="8"/>
      <c r="X15" s="8">
        <v>4.1666666667879333E-2</v>
      </c>
      <c r="Y15" s="8">
        <v>5.5925925924384501E-2</v>
      </c>
      <c r="Z15" s="21"/>
    </row>
    <row r="16" spans="2:26" x14ac:dyDescent="0.2">
      <c r="B16" s="12">
        <v>8</v>
      </c>
      <c r="C16" s="2" t="s">
        <v>40</v>
      </c>
      <c r="D16" s="7" t="s">
        <v>65</v>
      </c>
      <c r="E16" s="2" t="s">
        <v>42</v>
      </c>
      <c r="F16" s="2" t="s">
        <v>14</v>
      </c>
      <c r="G16" s="8" t="s">
        <v>43</v>
      </c>
      <c r="H16" s="8" t="s">
        <v>107</v>
      </c>
      <c r="I16" s="2" t="s">
        <v>60</v>
      </c>
      <c r="J16" s="2" t="s">
        <v>61</v>
      </c>
      <c r="K16" s="2" t="s">
        <v>62</v>
      </c>
      <c r="L16" s="2">
        <v>163.35</v>
      </c>
      <c r="M16" s="2" t="s">
        <v>175</v>
      </c>
      <c r="N16" s="2" t="s">
        <v>44</v>
      </c>
      <c r="O16" s="8" t="s">
        <v>45</v>
      </c>
      <c r="P16" s="8" t="s">
        <v>181</v>
      </c>
      <c r="Q16" s="2" t="s">
        <v>60</v>
      </c>
      <c r="R16" s="2" t="s">
        <v>61</v>
      </c>
      <c r="S16" s="2" t="s">
        <v>62</v>
      </c>
      <c r="T16" s="2">
        <v>163.35</v>
      </c>
      <c r="U16" s="2" t="s">
        <v>175</v>
      </c>
      <c r="V16" s="2" t="s">
        <v>44</v>
      </c>
      <c r="W16" s="8"/>
      <c r="X16" s="8">
        <v>4.1666666667879333E-2</v>
      </c>
      <c r="Y16" s="8">
        <v>2.28240740725596E-2</v>
      </c>
      <c r="Z16" s="21"/>
    </row>
    <row r="17" spans="2:26" x14ac:dyDescent="0.2">
      <c r="B17" s="13">
        <v>9</v>
      </c>
      <c r="C17" s="6" t="s">
        <v>46</v>
      </c>
      <c r="D17" s="9" t="s">
        <v>66</v>
      </c>
      <c r="E17" s="6"/>
      <c r="F17" s="6"/>
      <c r="G17" s="10"/>
      <c r="H17" s="10"/>
      <c r="I17" s="6"/>
      <c r="J17" s="6"/>
      <c r="K17" s="6"/>
      <c r="L17" s="6"/>
      <c r="M17" s="6"/>
      <c r="N17" s="6"/>
      <c r="O17" s="10"/>
      <c r="P17" s="10"/>
      <c r="Q17" s="6"/>
      <c r="R17" s="6"/>
      <c r="S17" s="6"/>
      <c r="T17" s="6"/>
      <c r="U17" s="6"/>
      <c r="V17" s="6"/>
      <c r="W17" s="10"/>
      <c r="X17" s="10"/>
      <c r="Y17" s="10"/>
      <c r="Z17" s="22"/>
    </row>
    <row r="18" spans="2:26" x14ac:dyDescent="0.2">
      <c r="B18" s="13">
        <v>10</v>
      </c>
      <c r="C18" s="6" t="s">
        <v>49</v>
      </c>
      <c r="D18" s="9" t="s">
        <v>67</v>
      </c>
      <c r="E18" s="6"/>
      <c r="F18" s="6"/>
      <c r="G18" s="10"/>
      <c r="H18" s="10"/>
      <c r="I18" s="6"/>
      <c r="J18" s="6"/>
      <c r="K18" s="6"/>
      <c r="L18" s="6"/>
      <c r="M18" s="6"/>
      <c r="N18" s="6"/>
      <c r="O18" s="10"/>
      <c r="P18" s="10"/>
      <c r="Q18" s="6"/>
      <c r="R18" s="6"/>
      <c r="S18" s="6"/>
      <c r="T18" s="6"/>
      <c r="U18" s="6"/>
      <c r="V18" s="6"/>
      <c r="W18" s="10"/>
      <c r="X18" s="10"/>
      <c r="Y18" s="10"/>
      <c r="Z18" s="22"/>
    </row>
    <row r="19" spans="2:26" x14ac:dyDescent="0.2">
      <c r="B19" s="12">
        <v>11</v>
      </c>
      <c r="C19" s="2" t="s">
        <v>51</v>
      </c>
      <c r="D19" s="7" t="s">
        <v>68</v>
      </c>
      <c r="E19" s="2" t="s">
        <v>42</v>
      </c>
      <c r="F19" s="2" t="s">
        <v>14</v>
      </c>
      <c r="G19" s="8" t="s">
        <v>43</v>
      </c>
      <c r="H19" s="8" t="s">
        <v>107</v>
      </c>
      <c r="I19" s="2" t="s">
        <v>60</v>
      </c>
      <c r="J19" s="2" t="s">
        <v>61</v>
      </c>
      <c r="K19" s="2" t="s">
        <v>62</v>
      </c>
      <c r="L19" s="2">
        <v>137.69999999999999</v>
      </c>
      <c r="M19" s="2" t="s">
        <v>175</v>
      </c>
      <c r="N19" s="2" t="s">
        <v>44</v>
      </c>
      <c r="O19" s="8" t="s">
        <v>45</v>
      </c>
      <c r="P19" s="8"/>
      <c r="Q19" s="2" t="s">
        <v>64</v>
      </c>
      <c r="R19" s="2"/>
      <c r="S19" s="2" t="s">
        <v>62</v>
      </c>
      <c r="T19" s="2"/>
      <c r="U19" s="2"/>
      <c r="V19" s="2" t="s">
        <v>44</v>
      </c>
      <c r="W19" s="8"/>
      <c r="X19" s="8">
        <v>4.1666666667879333E-2</v>
      </c>
      <c r="Y19" s="8"/>
      <c r="Z19" s="21"/>
    </row>
    <row r="20" spans="2:26" x14ac:dyDescent="0.2">
      <c r="B20" s="12">
        <v>12</v>
      </c>
      <c r="C20" s="2" t="s">
        <v>53</v>
      </c>
      <c r="D20" s="7" t="s">
        <v>69</v>
      </c>
      <c r="E20" s="2" t="s">
        <v>42</v>
      </c>
      <c r="F20" s="2" t="s">
        <v>14</v>
      </c>
      <c r="G20" s="8" t="s">
        <v>43</v>
      </c>
      <c r="H20" s="8" t="s">
        <v>107</v>
      </c>
      <c r="I20" s="2" t="s">
        <v>60</v>
      </c>
      <c r="J20" s="2" t="s">
        <v>61</v>
      </c>
      <c r="K20" s="2" t="s">
        <v>62</v>
      </c>
      <c r="L20" s="2">
        <v>137.69999999999999</v>
      </c>
      <c r="M20" s="2" t="s">
        <v>182</v>
      </c>
      <c r="N20" s="2" t="s">
        <v>44</v>
      </c>
      <c r="O20" s="8" t="s">
        <v>45</v>
      </c>
      <c r="P20" s="8"/>
      <c r="Q20" s="2" t="s">
        <v>64</v>
      </c>
      <c r="R20" s="2"/>
      <c r="S20" s="2" t="s">
        <v>62</v>
      </c>
      <c r="T20" s="2"/>
      <c r="U20" s="2"/>
      <c r="V20" s="2" t="s">
        <v>44</v>
      </c>
      <c r="W20" s="8"/>
      <c r="X20" s="8">
        <v>4.1666666667879333E-2</v>
      </c>
      <c r="Y20" s="8"/>
      <c r="Z20" s="21"/>
    </row>
    <row r="21" spans="2:26" x14ac:dyDescent="0.2">
      <c r="B21" s="12">
        <v>13</v>
      </c>
      <c r="C21" s="2" t="s">
        <v>55</v>
      </c>
      <c r="D21" s="7" t="s">
        <v>70</v>
      </c>
      <c r="E21" s="2" t="s">
        <v>42</v>
      </c>
      <c r="F21" s="2" t="s">
        <v>14</v>
      </c>
      <c r="G21" s="8" t="s">
        <v>43</v>
      </c>
      <c r="H21" s="8" t="s">
        <v>183</v>
      </c>
      <c r="I21" s="2" t="s">
        <v>60</v>
      </c>
      <c r="J21" s="2" t="s">
        <v>61</v>
      </c>
      <c r="K21" s="2" t="s">
        <v>62</v>
      </c>
      <c r="L21" s="2">
        <v>137.69999999999999</v>
      </c>
      <c r="M21" s="2" t="s">
        <v>182</v>
      </c>
      <c r="N21" s="2" t="s">
        <v>44</v>
      </c>
      <c r="O21" s="8" t="s">
        <v>45</v>
      </c>
      <c r="P21" s="8" t="s">
        <v>184</v>
      </c>
      <c r="Q21" s="2" t="s">
        <v>60</v>
      </c>
      <c r="R21" s="2" t="s">
        <v>61</v>
      </c>
      <c r="S21" s="2" t="s">
        <v>62</v>
      </c>
      <c r="T21" s="2">
        <v>948.6</v>
      </c>
      <c r="U21" s="2" t="s">
        <v>182</v>
      </c>
      <c r="V21" s="2" t="s">
        <v>44</v>
      </c>
      <c r="W21" s="8"/>
      <c r="X21" s="8">
        <v>4.1666666667879333E-2</v>
      </c>
      <c r="Y21" s="8">
        <v>2.6134259260288669E-2</v>
      </c>
      <c r="Z21" s="21"/>
    </row>
    <row r="22" spans="2:26" x14ac:dyDescent="0.2">
      <c r="B22" s="12">
        <v>14</v>
      </c>
      <c r="C22" s="2" t="s">
        <v>57</v>
      </c>
      <c r="D22" s="7" t="s">
        <v>71</v>
      </c>
      <c r="E22" s="2" t="s">
        <v>42</v>
      </c>
      <c r="F22" s="2" t="s">
        <v>14</v>
      </c>
      <c r="G22" s="8" t="s">
        <v>43</v>
      </c>
      <c r="H22" s="8" t="s">
        <v>173</v>
      </c>
      <c r="I22" s="2" t="s">
        <v>60</v>
      </c>
      <c r="J22" s="2" t="s">
        <v>61</v>
      </c>
      <c r="K22" s="2" t="s">
        <v>73</v>
      </c>
      <c r="L22" s="2">
        <v>27.8</v>
      </c>
      <c r="M22" s="2" t="s">
        <v>182</v>
      </c>
      <c r="N22" s="2" t="s">
        <v>44</v>
      </c>
      <c r="O22" s="8" t="s">
        <v>45</v>
      </c>
      <c r="P22" s="8"/>
      <c r="Q22" s="2" t="s">
        <v>64</v>
      </c>
      <c r="R22" s="2"/>
      <c r="S22" s="2"/>
      <c r="T22" s="2"/>
      <c r="U22" s="2"/>
      <c r="V22" s="2" t="s">
        <v>44</v>
      </c>
      <c r="W22" s="8"/>
      <c r="X22" s="8">
        <v>4.1666666667879333E-2</v>
      </c>
      <c r="Y22" s="8"/>
      <c r="Z22" s="21"/>
    </row>
    <row r="23" spans="2:26" x14ac:dyDescent="0.2">
      <c r="B23" s="12">
        <v>15</v>
      </c>
      <c r="C23" s="2" t="s">
        <v>40</v>
      </c>
      <c r="D23" s="7" t="s">
        <v>75</v>
      </c>
      <c r="E23" s="2" t="s">
        <v>42</v>
      </c>
      <c r="F23" s="2" t="s">
        <v>19</v>
      </c>
      <c r="G23" s="8" t="s">
        <v>43</v>
      </c>
      <c r="H23" s="8"/>
      <c r="I23" s="2"/>
      <c r="J23" s="2"/>
      <c r="K23" s="2"/>
      <c r="L23" s="2"/>
      <c r="M23" s="2"/>
      <c r="N23" s="2" t="s">
        <v>44</v>
      </c>
      <c r="O23" s="8" t="s">
        <v>45</v>
      </c>
      <c r="P23" s="8"/>
      <c r="Q23" s="2"/>
      <c r="R23" s="2"/>
      <c r="S23" s="2"/>
      <c r="T23" s="2"/>
      <c r="U23" s="2"/>
      <c r="V23" s="2" t="s">
        <v>44</v>
      </c>
      <c r="W23" s="8"/>
      <c r="X23" s="8">
        <v>4.1666666667879333E-2</v>
      </c>
      <c r="Y23" s="8"/>
      <c r="Z23" s="21"/>
    </row>
    <row r="24" spans="2:26" x14ac:dyDescent="0.2">
      <c r="B24" s="12">
        <v>16</v>
      </c>
      <c r="C24" s="2" t="s">
        <v>46</v>
      </c>
      <c r="D24" s="7" t="s">
        <v>77</v>
      </c>
      <c r="E24" s="2" t="s">
        <v>42</v>
      </c>
      <c r="F24" s="2" t="s">
        <v>14</v>
      </c>
      <c r="G24" s="8" t="s">
        <v>43</v>
      </c>
      <c r="H24" s="8" t="s">
        <v>185</v>
      </c>
      <c r="I24" s="2" t="s">
        <v>60</v>
      </c>
      <c r="J24" s="2" t="s">
        <v>61</v>
      </c>
      <c r="K24" s="2" t="s">
        <v>62</v>
      </c>
      <c r="L24" s="2">
        <v>137.69999999999999</v>
      </c>
      <c r="M24" s="2" t="s">
        <v>182</v>
      </c>
      <c r="N24" s="2" t="s">
        <v>44</v>
      </c>
      <c r="O24" s="8" t="s">
        <v>48</v>
      </c>
      <c r="P24" s="8"/>
      <c r="Q24" s="2" t="s">
        <v>64</v>
      </c>
      <c r="R24" s="2"/>
      <c r="S24" s="2" t="s">
        <v>62</v>
      </c>
      <c r="T24" s="2"/>
      <c r="U24" s="2"/>
      <c r="V24" s="2" t="s">
        <v>44</v>
      </c>
      <c r="W24" s="8"/>
      <c r="X24" s="8">
        <v>4.1666666667879333E-2</v>
      </c>
      <c r="Y24" s="8"/>
      <c r="Z24" s="21"/>
    </row>
    <row r="25" spans="2:26" x14ac:dyDescent="0.2">
      <c r="B25" s="13">
        <v>17</v>
      </c>
      <c r="C25" s="6" t="s">
        <v>49</v>
      </c>
      <c r="D25" s="9" t="s">
        <v>80</v>
      </c>
      <c r="E25" s="6"/>
      <c r="F25" s="6"/>
      <c r="G25" s="10"/>
      <c r="H25" s="10"/>
      <c r="I25" s="6"/>
      <c r="J25" s="6"/>
      <c r="K25" s="6"/>
      <c r="L25" s="6"/>
      <c r="M25" s="6"/>
      <c r="N25" s="6"/>
      <c r="O25" s="10"/>
      <c r="P25" s="10"/>
      <c r="Q25" s="6"/>
      <c r="R25" s="6"/>
      <c r="S25" s="6"/>
      <c r="T25" s="6"/>
      <c r="U25" s="6"/>
      <c r="V25" s="6"/>
      <c r="W25" s="10"/>
      <c r="X25" s="10"/>
      <c r="Y25" s="10"/>
      <c r="Z25" s="22"/>
    </row>
    <row r="26" spans="2:26" x14ac:dyDescent="0.2">
      <c r="B26" s="12">
        <v>18</v>
      </c>
      <c r="C26" s="2" t="s">
        <v>51</v>
      </c>
      <c r="D26" s="7" t="s">
        <v>81</v>
      </c>
      <c r="E26" s="2" t="s">
        <v>42</v>
      </c>
      <c r="F26" s="2" t="s">
        <v>14</v>
      </c>
      <c r="G26" s="8" t="s">
        <v>43</v>
      </c>
      <c r="H26" s="8" t="s">
        <v>186</v>
      </c>
      <c r="I26" s="2" t="s">
        <v>60</v>
      </c>
      <c r="J26" s="2" t="s">
        <v>61</v>
      </c>
      <c r="K26" s="2" t="s">
        <v>73</v>
      </c>
      <c r="L26" s="2">
        <v>17.010000000000002</v>
      </c>
      <c r="M26" s="2" t="s">
        <v>182</v>
      </c>
      <c r="N26" s="2" t="s">
        <v>44</v>
      </c>
      <c r="O26" s="8" t="s">
        <v>45</v>
      </c>
      <c r="P26" s="8"/>
      <c r="Q26" s="2" t="s">
        <v>64</v>
      </c>
      <c r="R26" s="2"/>
      <c r="S26" s="2"/>
      <c r="T26" s="2"/>
      <c r="U26" s="2"/>
      <c r="V26" s="2" t="s">
        <v>44</v>
      </c>
      <c r="W26" s="8"/>
      <c r="X26" s="8">
        <v>4.1666666667879333E-2</v>
      </c>
      <c r="Y26" s="8"/>
      <c r="Z26" s="21"/>
    </row>
    <row r="27" spans="2:26" x14ac:dyDescent="0.2">
      <c r="B27" s="12">
        <v>19</v>
      </c>
      <c r="C27" s="2" t="s">
        <v>53</v>
      </c>
      <c r="D27" s="7" t="s">
        <v>84</v>
      </c>
      <c r="E27" s="2" t="s">
        <v>42</v>
      </c>
      <c r="F27" s="2" t="s">
        <v>14</v>
      </c>
      <c r="G27" s="8" t="s">
        <v>43</v>
      </c>
      <c r="H27" s="8" t="s">
        <v>187</v>
      </c>
      <c r="I27" s="2" t="s">
        <v>60</v>
      </c>
      <c r="J27" s="2" t="s">
        <v>61</v>
      </c>
      <c r="K27" s="2" t="s">
        <v>62</v>
      </c>
      <c r="L27" s="2">
        <v>288.98</v>
      </c>
      <c r="M27" s="2" t="s">
        <v>182</v>
      </c>
      <c r="N27" s="2" t="s">
        <v>44</v>
      </c>
      <c r="O27" s="8" t="s">
        <v>45</v>
      </c>
      <c r="P27" s="8" t="s">
        <v>145</v>
      </c>
      <c r="Q27" s="2" t="s">
        <v>60</v>
      </c>
      <c r="R27" s="2" t="s">
        <v>61</v>
      </c>
      <c r="S27" s="2" t="s">
        <v>62</v>
      </c>
      <c r="T27" s="2">
        <v>95.97</v>
      </c>
      <c r="U27" s="2" t="s">
        <v>182</v>
      </c>
      <c r="V27" s="2" t="s">
        <v>44</v>
      </c>
      <c r="W27" s="8"/>
      <c r="X27" s="8">
        <v>4.1666666667879333E-2</v>
      </c>
      <c r="Y27" s="8">
        <v>4.5752314814308193E-2</v>
      </c>
      <c r="Z27" s="21"/>
    </row>
    <row r="28" spans="2:26" x14ac:dyDescent="0.2">
      <c r="B28" s="12">
        <v>20</v>
      </c>
      <c r="C28" s="2" t="s">
        <v>55</v>
      </c>
      <c r="D28" s="7" t="s">
        <v>88</v>
      </c>
      <c r="E28" s="2" t="s">
        <v>42</v>
      </c>
      <c r="F28" s="2" t="s">
        <v>14</v>
      </c>
      <c r="G28" s="8" t="s">
        <v>43</v>
      </c>
      <c r="H28" s="8" t="s">
        <v>188</v>
      </c>
      <c r="I28" s="2" t="s">
        <v>60</v>
      </c>
      <c r="J28" s="2" t="s">
        <v>61</v>
      </c>
      <c r="K28" s="2" t="s">
        <v>73</v>
      </c>
      <c r="L28" s="2">
        <v>19.91</v>
      </c>
      <c r="M28" s="2" t="s">
        <v>182</v>
      </c>
      <c r="N28" s="2" t="s">
        <v>44</v>
      </c>
      <c r="O28" s="8" t="s">
        <v>45</v>
      </c>
      <c r="P28" s="8"/>
      <c r="Q28" s="2" t="s">
        <v>64</v>
      </c>
      <c r="R28" s="2"/>
      <c r="S28" s="2"/>
      <c r="T28" s="2"/>
      <c r="U28" s="2"/>
      <c r="V28" s="2" t="s">
        <v>44</v>
      </c>
      <c r="W28" s="8"/>
      <c r="X28" s="8">
        <v>4.1666666667879333E-2</v>
      </c>
      <c r="Y28" s="8"/>
      <c r="Z28" s="21"/>
    </row>
    <row r="29" spans="2:26" x14ac:dyDescent="0.2">
      <c r="B29" s="12">
        <v>21</v>
      </c>
      <c r="C29" s="2" t="s">
        <v>57</v>
      </c>
      <c r="D29" s="7" t="s">
        <v>91</v>
      </c>
      <c r="E29" s="2" t="s">
        <v>42</v>
      </c>
      <c r="F29" s="2" t="s">
        <v>14</v>
      </c>
      <c r="G29" s="8" t="s">
        <v>43</v>
      </c>
      <c r="H29" s="8" t="s">
        <v>189</v>
      </c>
      <c r="I29" s="2" t="s">
        <v>60</v>
      </c>
      <c r="J29" s="2" t="s">
        <v>61</v>
      </c>
      <c r="K29" s="2" t="s">
        <v>62</v>
      </c>
      <c r="L29" s="2">
        <v>142.28</v>
      </c>
      <c r="M29" s="2" t="s">
        <v>182</v>
      </c>
      <c r="N29" s="2" t="s">
        <v>44</v>
      </c>
      <c r="O29" s="8" t="s">
        <v>45</v>
      </c>
      <c r="P29" s="8"/>
      <c r="Q29" s="2" t="s">
        <v>64</v>
      </c>
      <c r="R29" s="2"/>
      <c r="S29" s="2" t="s">
        <v>62</v>
      </c>
      <c r="T29" s="2"/>
      <c r="U29" s="2"/>
      <c r="V29" s="2" t="s">
        <v>44</v>
      </c>
      <c r="W29" s="8"/>
      <c r="X29" s="8">
        <v>4.1666666667879333E-2</v>
      </c>
      <c r="Y29" s="8"/>
      <c r="Z29" s="21"/>
    </row>
    <row r="30" spans="2:26" x14ac:dyDescent="0.2">
      <c r="B30" s="12">
        <v>22</v>
      </c>
      <c r="C30" s="2" t="s">
        <v>40</v>
      </c>
      <c r="D30" s="7" t="s">
        <v>95</v>
      </c>
      <c r="E30" s="2" t="s">
        <v>42</v>
      </c>
      <c r="F30" s="2" t="s">
        <v>14</v>
      </c>
      <c r="G30" s="8" t="s">
        <v>43</v>
      </c>
      <c r="H30" s="8" t="s">
        <v>105</v>
      </c>
      <c r="I30" s="2" t="s">
        <v>60</v>
      </c>
      <c r="J30" s="2" t="s">
        <v>61</v>
      </c>
      <c r="K30" s="2" t="s">
        <v>62</v>
      </c>
      <c r="L30" s="2">
        <v>365.08</v>
      </c>
      <c r="M30" s="2" t="s">
        <v>182</v>
      </c>
      <c r="N30" s="2" t="s">
        <v>44</v>
      </c>
      <c r="O30" s="8" t="s">
        <v>45</v>
      </c>
      <c r="P30" s="8"/>
      <c r="Q30" s="2" t="s">
        <v>64</v>
      </c>
      <c r="R30" s="2"/>
      <c r="S30" s="2" t="s">
        <v>62</v>
      </c>
      <c r="T30" s="2"/>
      <c r="U30" s="2"/>
      <c r="V30" s="2" t="s">
        <v>44</v>
      </c>
      <c r="W30" s="8"/>
      <c r="X30" s="8">
        <v>4.1666666667879333E-2</v>
      </c>
      <c r="Y30" s="8"/>
      <c r="Z30" s="21"/>
    </row>
    <row r="31" spans="2:26" x14ac:dyDescent="0.2">
      <c r="B31" s="12">
        <v>23</v>
      </c>
      <c r="C31" s="2" t="s">
        <v>46</v>
      </c>
      <c r="D31" s="7" t="s">
        <v>97</v>
      </c>
      <c r="E31" s="2" t="s">
        <v>42</v>
      </c>
      <c r="F31" s="2" t="s">
        <v>14</v>
      </c>
      <c r="G31" s="8" t="s">
        <v>43</v>
      </c>
      <c r="H31" s="8" t="s">
        <v>186</v>
      </c>
      <c r="I31" s="2" t="s">
        <v>60</v>
      </c>
      <c r="J31" s="2" t="s">
        <v>61</v>
      </c>
      <c r="K31" s="2" t="s">
        <v>62</v>
      </c>
      <c r="L31" s="2">
        <v>174.93</v>
      </c>
      <c r="M31" s="2" t="s">
        <v>182</v>
      </c>
      <c r="N31" s="2" t="s">
        <v>44</v>
      </c>
      <c r="O31" s="8" t="s">
        <v>48</v>
      </c>
      <c r="P31" s="8"/>
      <c r="Q31" s="2" t="s">
        <v>64</v>
      </c>
      <c r="R31" s="2"/>
      <c r="S31" s="2" t="s">
        <v>62</v>
      </c>
      <c r="T31" s="2"/>
      <c r="U31" s="2"/>
      <c r="V31" s="2" t="s">
        <v>44</v>
      </c>
      <c r="W31" s="8"/>
      <c r="X31" s="8">
        <v>4.1666666667879333E-2</v>
      </c>
      <c r="Y31" s="8"/>
      <c r="Z31" s="21"/>
    </row>
    <row r="32" spans="2:26" x14ac:dyDescent="0.2">
      <c r="B32" s="13">
        <v>24</v>
      </c>
      <c r="C32" s="6" t="s">
        <v>49</v>
      </c>
      <c r="D32" s="9" t="s">
        <v>101</v>
      </c>
      <c r="E32" s="6"/>
      <c r="F32" s="6"/>
      <c r="G32" s="10"/>
      <c r="H32" s="10"/>
      <c r="I32" s="6"/>
      <c r="J32" s="6"/>
      <c r="K32" s="6"/>
      <c r="L32" s="6"/>
      <c r="M32" s="6"/>
      <c r="N32" s="6"/>
      <c r="O32" s="10"/>
      <c r="P32" s="10"/>
      <c r="Q32" s="6"/>
      <c r="R32" s="6"/>
      <c r="S32" s="6"/>
      <c r="T32" s="6"/>
      <c r="U32" s="6"/>
      <c r="V32" s="6"/>
      <c r="W32" s="10"/>
      <c r="X32" s="10"/>
      <c r="Y32" s="10"/>
      <c r="Z32" s="22"/>
    </row>
    <row r="33" spans="2:26" x14ac:dyDescent="0.2">
      <c r="B33" s="12">
        <v>25</v>
      </c>
      <c r="C33" s="2" t="s">
        <v>51</v>
      </c>
      <c r="D33" s="7" t="s">
        <v>102</v>
      </c>
      <c r="E33" s="2" t="s">
        <v>42</v>
      </c>
      <c r="F33" s="2" t="s">
        <v>19</v>
      </c>
      <c r="G33" s="8" t="s">
        <v>43</v>
      </c>
      <c r="H33" s="8"/>
      <c r="I33" s="2"/>
      <c r="J33" s="2"/>
      <c r="K33" s="2"/>
      <c r="L33" s="2"/>
      <c r="M33" s="2"/>
      <c r="N33" s="2" t="s">
        <v>44</v>
      </c>
      <c r="O33" s="8" t="s">
        <v>45</v>
      </c>
      <c r="P33" s="8"/>
      <c r="Q33" s="2"/>
      <c r="R33" s="2"/>
      <c r="S33" s="2"/>
      <c r="T33" s="2"/>
      <c r="U33" s="2"/>
      <c r="V33" s="2" t="s">
        <v>44</v>
      </c>
      <c r="W33" s="8"/>
      <c r="X33" s="8">
        <v>4.1666666667879333E-2</v>
      </c>
      <c r="Y33" s="8"/>
      <c r="Z33" s="21"/>
    </row>
    <row r="34" spans="2:26" x14ac:dyDescent="0.2">
      <c r="B34" s="12">
        <v>26</v>
      </c>
      <c r="C34" s="2" t="s">
        <v>53</v>
      </c>
      <c r="D34" s="7" t="s">
        <v>104</v>
      </c>
      <c r="E34" s="2" t="s">
        <v>42</v>
      </c>
      <c r="F34" s="2" t="s">
        <v>14</v>
      </c>
      <c r="G34" s="8" t="s">
        <v>43</v>
      </c>
      <c r="H34" s="8" t="s">
        <v>59</v>
      </c>
      <c r="I34" s="2" t="s">
        <v>60</v>
      </c>
      <c r="J34" s="2" t="s">
        <v>61</v>
      </c>
      <c r="K34" s="2" t="s">
        <v>62</v>
      </c>
      <c r="L34" s="2">
        <v>7.95</v>
      </c>
      <c r="M34" s="2" t="s">
        <v>182</v>
      </c>
      <c r="N34" s="2" t="s">
        <v>44</v>
      </c>
      <c r="O34" s="8" t="s">
        <v>45</v>
      </c>
      <c r="P34" s="8" t="s">
        <v>190</v>
      </c>
      <c r="Q34" s="2" t="s">
        <v>60</v>
      </c>
      <c r="R34" s="2" t="s">
        <v>61</v>
      </c>
      <c r="S34" s="2" t="s">
        <v>73</v>
      </c>
      <c r="T34" s="2">
        <v>17.61</v>
      </c>
      <c r="U34" s="2" t="s">
        <v>182</v>
      </c>
      <c r="V34" s="2" t="s">
        <v>44</v>
      </c>
      <c r="W34" s="8">
        <v>0.32224537037109258</v>
      </c>
      <c r="X34" s="8">
        <v>4.1666666667879333E-2</v>
      </c>
      <c r="Y34" s="8">
        <v>2.3831018519558711E-2</v>
      </c>
      <c r="Z34" s="21">
        <v>7.2245370371092577E-2</v>
      </c>
    </row>
    <row r="35" spans="2:26" x14ac:dyDescent="0.2">
      <c r="B35" s="12">
        <v>27</v>
      </c>
      <c r="C35" s="2" t="s">
        <v>55</v>
      </c>
      <c r="D35" s="7" t="s">
        <v>106</v>
      </c>
      <c r="E35" s="2" t="s">
        <v>42</v>
      </c>
      <c r="F35" s="2" t="s">
        <v>14</v>
      </c>
      <c r="G35" s="8" t="s">
        <v>43</v>
      </c>
      <c r="H35" s="8" t="s">
        <v>191</v>
      </c>
      <c r="I35" s="2" t="s">
        <v>60</v>
      </c>
      <c r="J35" s="2" t="s">
        <v>61</v>
      </c>
      <c r="K35" s="2" t="s">
        <v>62</v>
      </c>
      <c r="L35" s="2">
        <v>153.41</v>
      </c>
      <c r="M35" s="2" t="s">
        <v>182</v>
      </c>
      <c r="N35" s="2" t="s">
        <v>44</v>
      </c>
      <c r="O35" s="8" t="s">
        <v>108</v>
      </c>
      <c r="P35" s="8" t="s">
        <v>192</v>
      </c>
      <c r="Q35" s="2" t="s">
        <v>60</v>
      </c>
      <c r="R35" s="2" t="s">
        <v>61</v>
      </c>
      <c r="S35" s="2" t="s">
        <v>73</v>
      </c>
      <c r="T35" s="2">
        <v>18.329999999999998</v>
      </c>
      <c r="U35" s="2" t="s">
        <v>182</v>
      </c>
      <c r="V35" s="2" t="s">
        <v>44</v>
      </c>
      <c r="W35" s="8">
        <v>0.36487268518612842</v>
      </c>
      <c r="X35" s="8">
        <v>4.1666666667879333E-2</v>
      </c>
      <c r="Y35" s="8">
        <v>1.337962962861639E-2</v>
      </c>
      <c r="Z35" s="21">
        <v>7.3206018518249039E-2</v>
      </c>
    </row>
    <row r="36" spans="2:26" x14ac:dyDescent="0.2">
      <c r="B36" s="12">
        <v>28</v>
      </c>
      <c r="C36" s="2" t="s">
        <v>57</v>
      </c>
      <c r="D36" s="7" t="s">
        <v>110</v>
      </c>
      <c r="E36" s="2" t="s">
        <v>42</v>
      </c>
      <c r="F36" s="2" t="s">
        <v>14</v>
      </c>
      <c r="G36" s="8" t="s">
        <v>43</v>
      </c>
      <c r="H36" s="8" t="s">
        <v>193</v>
      </c>
      <c r="I36" s="2" t="s">
        <v>60</v>
      </c>
      <c r="J36" s="2" t="s">
        <v>61</v>
      </c>
      <c r="K36" s="2" t="s">
        <v>62</v>
      </c>
      <c r="L36" s="2">
        <v>162.99</v>
      </c>
      <c r="M36" s="2" t="s">
        <v>182</v>
      </c>
      <c r="N36" s="2" t="s">
        <v>44</v>
      </c>
      <c r="O36" s="8" t="s">
        <v>108</v>
      </c>
      <c r="P36" s="8"/>
      <c r="Q36" s="2" t="s">
        <v>64</v>
      </c>
      <c r="R36" s="2"/>
      <c r="S36" s="2" t="s">
        <v>62</v>
      </c>
      <c r="T36" s="2"/>
      <c r="U36" s="2"/>
      <c r="V36" s="2" t="s">
        <v>44</v>
      </c>
      <c r="W36" s="8"/>
      <c r="X36" s="8">
        <v>4.1666666667879333E-2</v>
      </c>
      <c r="Y36" s="8"/>
      <c r="Z36" s="21"/>
    </row>
    <row r="37" spans="2:26" x14ac:dyDescent="0.2">
      <c r="B37" s="12">
        <v>29</v>
      </c>
      <c r="C37" s="2" t="s">
        <v>40</v>
      </c>
      <c r="D37" s="7" t="s">
        <v>112</v>
      </c>
      <c r="E37" s="2" t="s">
        <v>42</v>
      </c>
      <c r="F37" s="2" t="s">
        <v>19</v>
      </c>
      <c r="G37" s="8" t="s">
        <v>43</v>
      </c>
      <c r="H37" s="8"/>
      <c r="I37" s="2"/>
      <c r="J37" s="2"/>
      <c r="K37" s="2"/>
      <c r="L37" s="2"/>
      <c r="M37" s="2"/>
      <c r="N37" s="2" t="s">
        <v>44</v>
      </c>
      <c r="O37" s="8" t="s">
        <v>108</v>
      </c>
      <c r="P37" s="8"/>
      <c r="Q37" s="2"/>
      <c r="R37" s="2"/>
      <c r="S37" s="2"/>
      <c r="T37" s="2"/>
      <c r="U37" s="2"/>
      <c r="V37" s="2" t="s">
        <v>44</v>
      </c>
      <c r="W37" s="8"/>
      <c r="X37" s="8">
        <v>4.1666666667879333E-2</v>
      </c>
      <c r="Y37" s="8"/>
      <c r="Z37" s="21"/>
    </row>
    <row r="38" spans="2:26" x14ac:dyDescent="0.2">
      <c r="B38" s="13">
        <v>30</v>
      </c>
      <c r="C38" s="6" t="s">
        <v>46</v>
      </c>
      <c r="D38" s="9" t="s">
        <v>114</v>
      </c>
      <c r="E38" s="6"/>
      <c r="F38" s="6"/>
      <c r="G38" s="10"/>
      <c r="H38" s="10"/>
      <c r="I38" s="6"/>
      <c r="J38" s="6"/>
      <c r="K38" s="6"/>
      <c r="L38" s="6"/>
      <c r="M38" s="6"/>
      <c r="N38" s="6"/>
      <c r="O38" s="10"/>
      <c r="P38" s="10"/>
      <c r="Q38" s="6"/>
      <c r="R38" s="6"/>
      <c r="S38" s="6"/>
      <c r="T38" s="6"/>
      <c r="U38" s="6"/>
      <c r="V38" s="6"/>
      <c r="W38" s="10"/>
      <c r="X38" s="10"/>
      <c r="Y38" s="10"/>
      <c r="Z38" s="22"/>
    </row>
    <row r="39" spans="2:26" x14ac:dyDescent="0.2">
      <c r="B39" s="14">
        <v>31</v>
      </c>
      <c r="C39" s="17" t="s">
        <v>49</v>
      </c>
      <c r="D39" s="18" t="s">
        <v>115</v>
      </c>
      <c r="E39" s="17"/>
      <c r="F39" s="17"/>
      <c r="G39" s="19"/>
      <c r="H39" s="19"/>
      <c r="I39" s="17"/>
      <c r="J39" s="17"/>
      <c r="K39" s="17"/>
      <c r="L39" s="17"/>
      <c r="M39" s="17"/>
      <c r="N39" s="17"/>
      <c r="O39" s="19"/>
      <c r="P39" s="19"/>
      <c r="Q39" s="17"/>
      <c r="R39" s="17"/>
      <c r="S39" s="17"/>
      <c r="T39" s="17"/>
      <c r="U39" s="17"/>
      <c r="V39" s="17"/>
      <c r="W39" s="19"/>
      <c r="X39" s="19"/>
      <c r="Y39" s="19"/>
      <c r="Z39" s="23"/>
    </row>
    <row r="40" spans="2:26" x14ac:dyDescent="0.2">
      <c r="W40" s="25">
        <f>SUM(W9:W39)</f>
        <v>1.0232523148151813</v>
      </c>
      <c r="X40" s="26">
        <f>SUM(X9:X39)</f>
        <v>1.0000000000291041</v>
      </c>
      <c r="Y40" s="26">
        <f>SUM(Y9:Y39)</f>
        <v>0.29297453703475185</v>
      </c>
      <c r="Z40" s="27">
        <f>SUM(Z9:Z39)</f>
        <v>0.23158564814730198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7:B8"/>
    <mergeCell ref="C7:C8"/>
    <mergeCell ref="D7:D8"/>
    <mergeCell ref="E7:E8"/>
    <mergeCell ref="F7:F8"/>
    <mergeCell ref="Z7:Z8"/>
    <mergeCell ref="G7:N7"/>
    <mergeCell ref="O7:V7"/>
    <mergeCell ref="W7:W8"/>
    <mergeCell ref="X7:X8"/>
    <mergeCell ref="Y7:Y8"/>
  </mergeCells>
  <pageMargins left="0.7" right="0.7" top="0.75" bottom="0.75" header="0.3" footer="0.3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K_1</vt:lpstr>
      <vt:lpstr>K_2</vt:lpstr>
      <vt:lpstr>K_3</vt:lpstr>
      <vt:lpstr>K_4</vt:lpstr>
      <vt:lpstr>K_5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Absensi Online</dc:creator>
  <cp:keywords/>
  <dc:description/>
  <cp:lastModifiedBy>HP</cp:lastModifiedBy>
  <dcterms:created xsi:type="dcterms:W3CDTF">2022-08-21T09:51:01Z</dcterms:created>
  <dcterms:modified xsi:type="dcterms:W3CDTF">2022-08-21T10:08:19Z</dcterms:modified>
  <cp:category/>
</cp:coreProperties>
</file>